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<sst xmlns="http://schemas.openxmlformats.org/spreadsheetml/2006/main" count="103" uniqueCount="63">
  <si>
    <t>工事請負契約書の印紙税額の判定表（第2号文書）</t>
  </si>
  <si>
    <t>作成日・建設工事かどうか・契約金額（税込）・消費税額の区分記載を入れると、記載金額と、本則の税額・軽減措置の対象かどうか・納める税額が出ます。消費税額が区分して書いてあれば、その額を除いた金額で判定します（国税庁 No.7124）。</t>
  </si>
  <si>
    <t>軽減措置は、建設工事の請負に関する契約書で、記載された契約金額が100万円を超え、平成26年4月1日から令和9年3月31日までに作成されるものが対象です（国税庁 No.7108）。</t>
  </si>
  <si>
    <t>No.</t>
  </si>
  <si>
    <t>文書の名前</t>
  </si>
  <si>
    <t>作成日</t>
  </si>
  <si>
    <t>建設工事か</t>
  </si>
  <si>
    <t>契約金額（税込・円）</t>
  </si>
  <si>
    <t>消費税額の区分記載</t>
  </si>
  <si>
    <t>消費税額（円）</t>
  </si>
  <si>
    <t>記載金額（円）</t>
  </si>
  <si>
    <t>本則の税額（円）</t>
  </si>
  <si>
    <t>軽減措置</t>
  </si>
  <si>
    <t>納める税額（円）</t>
  </si>
  <si>
    <t>税額の表（1通につき。国税庁 No.7140・No.7108）</t>
  </si>
  <si>
    <t>記載金額の下限（円）</t>
  </si>
  <si>
    <t>記載金額</t>
  </si>
  <si>
    <t>本則</t>
  </si>
  <si>
    <t>軽減後</t>
  </si>
  <si>
    <t>1万円以上 100万円以下</t>
  </si>
  <si>
    <t>100万円を超え 200万円以下</t>
  </si>
  <si>
    <t>200万円を超え 300万円以下</t>
  </si>
  <si>
    <t>300万円を超え 500万円以下</t>
  </si>
  <si>
    <t>500万円を超え 1千万円以下</t>
  </si>
  <si>
    <t>1千万円を超え 5千万円以下</t>
  </si>
  <si>
    <t>5千万円を超え 1億円以下</t>
  </si>
  <si>
    <t>1億円を超え 5億円以下</t>
  </si>
  <si>
    <t>5億円を超え 10億円以下</t>
  </si>
  <si>
    <t>10億円を超え 50億円以下</t>
  </si>
  <si>
    <t>50億円を超えるもの</t>
  </si>
  <si>
    <t>1万円未満は非課税（第2号と第3号〜第17号に当たる文書で第2号に決まるものは、1万円未満でも非課税になりません）。契約金額の記載のないものは200円。1万円以上100万円以下は軽減の対象外で200円です。</t>
  </si>
  <si>
    <t>注文請書・変更契約書・覚書の扱いや、契約金額の書き方で迷うときは、税務署か国税庁の電話相談センターでお確かめください。</t>
  </si>
  <si>
    <t>工事請負契約書（新築）</t>
  </si>
  <si>
    <t>はい</t>
  </si>
  <si>
    <t>あり</t>
  </si>
  <si>
    <t>工事請負契約書（内装・税込の金額だけ）</t>
  </si>
  <si>
    <t>なし</t>
  </si>
  <si>
    <t>工事請負契約書（上と同じ工事・消費税を区分）</t>
  </si>
  <si>
    <t>建物の設計の請負契約書</t>
  </si>
  <si>
    <t>いいえ</t>
  </si>
  <si>
    <t>工事請負契約書（令和9年4月に作成）</t>
  </si>
  <si>
    <t>工事請負契約書（小さな補修）</t>
  </si>
  <si>
    <t>工事請負契約書の印紙税額の判定表</t>
  </si>
  <si>
    <t>配布元</t>
  </si>
  <si>
    <t>建設業法フクロウ（FUKULO／合同会社商陣） https://gyoho.fukulo.com/templates/</t>
  </si>
  <si>
    <t>シート構成</t>
  </si>
  <si>
    <t>「記入用」（空欄）・「記入例」（書き方の見本）・「説明」の3枚です。</t>
  </si>
  <si>
    <t>使い方</t>
  </si>
  <si>
    <t>文書ごとに1行で、作成日・建設工事か（はい・いいえ）・契約金額（税込）・消費税額の区分記載（あり・なし）・消費税額を入れます。記載金額・本則の税額・軽減措置・納める税額が出ます。</t>
  </si>
  <si>
    <t>判定の付け方</t>
  </si>
  <si>
    <t>建設工事で、記載金額が100万円を超え、作成日が平成26年4月1日〜令和9年3月31日なら「軽減の対象」、作成日がその外なら「期間外（延長を確認）」、建設工事でなければ「対象外」と出ます。</t>
  </si>
  <si>
    <t>自社に合わせて直すなら</t>
  </si>
  <si>
    <t>税額の表は、国税庁の表が変わったときにだけ直してください。行を足すときは、数式の入った行をコピーします。</t>
  </si>
  <si>
    <t>気をつけること</t>
  </si>
  <si>
    <t>印紙税の扱いは、文書の名前ではなく中身で決まります。注文請書・変更契約書・覚書、契約金額を変える文書の扱いで迷うときは、税務署にお確かめください。</t>
  </si>
  <si>
    <t>ご利用にあたっての注意</t>
  </si>
  <si>
    <t>無料でお使いいただけます。社内での利用・改変・印刷は自由です。この様式そのものの再配布・販売はご遠慮ください。記入例の会社名・工事名・金額・日付はすべて架空です。この様式は法律の判断を代わりにするものではありません。個別の判断は、許可を受けた行政庁（都道府県・地方整備局）の窓口や、弁護士・行政書士などの専門家にお確かめください。</t>
  </si>
  <si>
    <t>関係する法令等</t>
  </si>
  <si>
    <t>国税庁 タックスアンサー No.7140（印紙税額の一覧表 第2号文書）、No.7108（不動産の譲渡や建設工事の請負に関する契約書の印紙税の軽減措置）、No.7124（消費税額等が区分記載された契約書の記載金額）。</t>
  </si>
  <si>
    <t>更新日</t>
  </si>
  <si>
    <t>2026年10月24日</t>
  </si>
  <si>
    <t>建設業法フクロウについて</t>
  </si>
  <si>
    <t>建設業法の決まり（見積期間・契約書の記載事項・下請代金の支払・工期・印紙税）と改正点を、チェックシートの無料Excelと解説でまとめた専門サイトです。https://gyoho.fukulo.com/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</si>
</sst>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
    <numFmt numFmtId="165" formatCode="yyyy/mm/dd"/>
  </numFmts>
  <fonts count="7" x14ac:knownFonts="1">
    <font>
      <color theme="1"/>
      <family val="2"/>
      <scheme val="minor"/>
      <sz val="11"/>
      <name val="Calibri"/>
    </font>
    <font>
      <b/>
      <sz val="16"/>
    </font>
    <font>
      <color rgb="FF4B5563"/>
      <sz val="9"/>
    </font>
    <font>
      <b/>
      <color rgb="FFFFFFFF"/>
      <sz val="10"/>
    </font>
    <font>
      <sz val="10"/>
    </font>
    <font>
      <b/>
      <sz val="12"/>
    </font>
    <font>
      <b/>
      <sz val="10"/>
    </font>
  </fonts>
  <fills count="5">
    <fill>
      <patternFill patternType="none"/>
    </fill>
    <fill>
      <patternFill patternType="gray125"/>
    </fill>
    <fill>
      <patternFill patternType="solid">
        <fgColor rgb="FF1D4E9E"/>
      </patternFill>
    </fill>
    <fill>
      <patternFill patternType="solid">
        <fgColor rgb="FFFFFDF2"/>
      </patternFill>
    </fill>
    <fill>
      <patternFill patternType="solid">
        <fgColor rgb="FFEAF0FA"/>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3" borderId="1" xfId="0" applyFont="1" applyFill="1" applyBorder="1" applyAlignment="1">
      <alignment vertical="center" wrapText="1"/>
    </xf>
    <xf numFmtId="164" fontId="4" fillId="0" borderId="1" xfId="0" applyNumberFormat="1" applyFont="1" applyBorder="1" applyAlignment="1">
      <alignment horizontal="right" vertical="center"/>
    </xf>
    <xf numFmtId="0" fontId="4" fillId="0" borderId="1" xfId="0" applyFont="1" applyBorder="1" applyAlignment="1">
      <alignment vertical="center" wrapText="1"/>
    </xf>
    <xf numFmtId="0" fontId="5" fillId="0" borderId="0" xfId="0" applyFont="1" applyAlignment="1">
      <alignment vertical="center"/>
    </xf>
    <xf numFmtId="165" fontId="4" fillId="3" borderId="1" xfId="0" applyNumberFormat="1" applyFont="1" applyFill="1" applyBorder="1" applyAlignment="1">
      <alignment vertical="center" wrapText="1"/>
    </xf>
    <xf numFmtId="0" fontId="6"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howGridLines="0"/>
  </sheetViews>
  <sheetFormatPr defaultRowHeight="15" outlineLevelRow="0" outlineLevelCol="0" x14ac:dyDescent="55"/>
  <cols>
    <col min="1" max="1" width="5" customWidth="1"/>
    <col min="2" max="2" width="22" customWidth="1"/>
    <col min="3" max="3" width="13" customWidth="1"/>
    <col min="4" max="4" width="16" customWidth="1"/>
    <col min="8" max="8" width="12" customWidth="1"/>
    <col min="9" max="9" width="15" customWidth="1"/>
    <col min="10" max="10" width="12" customWidth="1"/>
    <col min="11" max="11" width="13" customWidth="1"/>
  </cols>
  <sheetData>
    <row r="1" ht="28" customHeight="1" spans="1:11" x14ac:dyDescent="0.25">
      <c r="A1" s="1" t="s">
        <v>0</v>
      </c>
      <c r="B1" s="1"/>
      <c r="C1" s="1"/>
      <c r="D1" s="1"/>
      <c r="E1" s="1"/>
      <c r="F1" s="1"/>
      <c r="G1" s="1"/>
      <c r="H1" s="1"/>
      <c r="I1" s="1"/>
      <c r="J1" s="1"/>
      <c r="K1" s="1"/>
    </row>
    <row r="2" ht="34" customHeight="1" spans="1:11" x14ac:dyDescent="0.25">
      <c r="A2" s="2" t="s">
        <v>1</v>
      </c>
      <c r="B2" s="2"/>
      <c r="C2" s="2"/>
      <c r="D2" s="2"/>
      <c r="E2" s="2"/>
      <c r="F2" s="2"/>
      <c r="G2" s="2"/>
      <c r="H2" s="2"/>
      <c r="I2" s="2"/>
      <c r="J2" s="2"/>
      <c r="K2" s="2"/>
    </row>
    <row r="3" ht="30" customHeight="1" spans="1:11" x14ac:dyDescent="0.25">
      <c r="A3" s="2" t="s">
        <v>2</v>
      </c>
      <c r="B3" s="2"/>
      <c r="C3" s="2"/>
      <c r="D3" s="2"/>
      <c r="E3" s="2"/>
      <c r="F3" s="2"/>
      <c r="G3" s="2"/>
      <c r="H3" s="2"/>
      <c r="I3" s="2"/>
      <c r="J3" s="2"/>
      <c r="K3" s="2"/>
    </row>
    <row r="4" ht="20" customHeight="1" spans="1:11" x14ac:dyDescent="0.25">
      <c r="A4" s="3" t="s">
        <v>3</v>
      </c>
      <c r="B4" s="3" t="s">
        <v>4</v>
      </c>
      <c r="C4" s="3" t="s">
        <v>5</v>
      </c>
      <c r="D4" s="3" t="s">
        <v>6</v>
      </c>
      <c r="E4" s="3" t="s">
        <v>7</v>
      </c>
      <c r="F4" s="3" t="s">
        <v>8</v>
      </c>
      <c r="G4" s="3" t="s">
        <v>9</v>
      </c>
      <c r="H4" s="3" t="s">
        <v>10</v>
      </c>
      <c r="I4" s="3" t="s">
        <v>11</v>
      </c>
      <c r="J4" s="3" t="s">
        <v>12</v>
      </c>
      <c r="K4" s="3" t="s">
        <v>13</v>
      </c>
    </row>
    <row r="5" ht="20" customHeight="1" spans="1:11" x14ac:dyDescent="0.25">
      <c r="A5" s="4">
        <v>1</v>
      </c>
      <c r="B5" s="5"/>
      <c r="C5" s="5"/>
      <c r="D5" s="5"/>
      <c r="E5" s="6"/>
      <c r="F5" s="5"/>
      <c r="G5" s="6"/>
      <c r="H5" s="6">
        <f>IF(E5="","",IF(F5="あり",E5-G5,E5))</f>
      </c>
      <c r="I5" s="6">
        <f>IF(H5="","",IF(H5&lt;10000,"非課税",VLOOKUP(H5,$B$16:$E$26,3,TRUE)))</f>
      </c>
      <c r="J5" s="7">
        <f>IF(H5="","",IF(D5&lt;&gt;"はい","対象外",IF(H5&lt;=1000000,"対象外（100万円以下）",IF(AND(C5&gt;=DATE(2014,4,1),C5&lt;=DATE(2027,3,31)),"軽減の対象","期間外（延長を確認）"))))</f>
      </c>
      <c r="K5" s="6">
        <f>IF(H5="","",IF(H5&lt;10000,"非課税",IF(J5="軽減の対象",VLOOKUP(H5,$B$16:$E$26,4,TRUE),I5)))</f>
      </c>
    </row>
    <row r="6" ht="20" customHeight="1" spans="1:11" x14ac:dyDescent="0.25">
      <c r="A6" s="4">
        <v>2</v>
      </c>
      <c r="B6" s="5"/>
      <c r="C6" s="5"/>
      <c r="D6" s="5"/>
      <c r="E6" s="6"/>
      <c r="F6" s="5"/>
      <c r="G6" s="6"/>
      <c r="H6" s="6">
        <f>IF(E6="","",IF(F6="あり",E6-G6,E6))</f>
      </c>
      <c r="I6" s="6">
        <f>IF(H6="","",IF(H6&lt;10000,"非課税",VLOOKUP(H6,$B$16:$E$26,3,TRUE)))</f>
      </c>
      <c r="J6" s="7">
        <f>IF(H6="","",IF(D6&lt;&gt;"はい","対象外",IF(H6&lt;=1000000,"対象外（100万円以下）",IF(AND(C6&gt;=DATE(2014,4,1),C6&lt;=DATE(2027,3,31)),"軽減の対象","期間外（延長を確認）"))))</f>
      </c>
      <c r="K6" s="6">
        <f>IF(H6="","",IF(H6&lt;10000,"非課税",IF(J6="軽減の対象",VLOOKUP(H6,$B$16:$E$26,4,TRUE),I6)))</f>
      </c>
    </row>
    <row r="7" ht="20" customHeight="1" spans="1:11" x14ac:dyDescent="0.25">
      <c r="A7" s="4">
        <v>3</v>
      </c>
      <c r="B7" s="5"/>
      <c r="C7" s="5"/>
      <c r="D7" s="5"/>
      <c r="E7" s="6"/>
      <c r="F7" s="5"/>
      <c r="G7" s="6"/>
      <c r="H7" s="6">
        <f>IF(E7="","",IF(F7="あり",E7-G7,E7))</f>
      </c>
      <c r="I7" s="6">
        <f>IF(H7="","",IF(H7&lt;10000,"非課税",VLOOKUP(H7,$B$16:$E$26,3,TRUE)))</f>
      </c>
      <c r="J7" s="7">
        <f>IF(H7="","",IF(D7&lt;&gt;"はい","対象外",IF(H7&lt;=1000000,"対象外（100万円以下）",IF(AND(C7&gt;=DATE(2014,4,1),C7&lt;=DATE(2027,3,31)),"軽減の対象","期間外（延長を確認）"))))</f>
      </c>
      <c r="K7" s="6">
        <f>IF(H7="","",IF(H7&lt;10000,"非課税",IF(J7="軽減の対象",VLOOKUP(H7,$B$16:$E$26,4,TRUE),I7)))</f>
      </c>
    </row>
    <row r="8" ht="20" customHeight="1" spans="1:11" x14ac:dyDescent="0.25">
      <c r="A8" s="4">
        <v>4</v>
      </c>
      <c r="B8" s="5"/>
      <c r="C8" s="5"/>
      <c r="D8" s="5"/>
      <c r="E8" s="6"/>
      <c r="F8" s="5"/>
      <c r="G8" s="6"/>
      <c r="H8" s="6">
        <f>IF(E8="","",IF(F8="あり",E8-G8,E8))</f>
      </c>
      <c r="I8" s="6">
        <f>IF(H8="","",IF(H8&lt;10000,"非課税",VLOOKUP(H8,$B$16:$E$26,3,TRUE)))</f>
      </c>
      <c r="J8" s="7">
        <f>IF(H8="","",IF(D8&lt;&gt;"はい","対象外",IF(H8&lt;=1000000,"対象外（100万円以下）",IF(AND(C8&gt;=DATE(2014,4,1),C8&lt;=DATE(2027,3,31)),"軽減の対象","期間外（延長を確認）"))))</f>
      </c>
      <c r="K8" s="6">
        <f>IF(H8="","",IF(H8&lt;10000,"非課税",IF(J8="軽減の対象",VLOOKUP(H8,$B$16:$E$26,4,TRUE),I8)))</f>
      </c>
    </row>
    <row r="9" ht="20" customHeight="1" spans="1:11" x14ac:dyDescent="0.25">
      <c r="A9" s="4">
        <v>5</v>
      </c>
      <c r="B9" s="5"/>
      <c r="C9" s="5"/>
      <c r="D9" s="5"/>
      <c r="E9" s="6"/>
      <c r="F9" s="5"/>
      <c r="G9" s="6"/>
      <c r="H9" s="6">
        <f>IF(E9="","",IF(F9="あり",E9-G9,E9))</f>
      </c>
      <c r="I9" s="6">
        <f>IF(H9="","",IF(H9&lt;10000,"非課税",VLOOKUP(H9,$B$16:$E$26,3,TRUE)))</f>
      </c>
      <c r="J9" s="7">
        <f>IF(H9="","",IF(D9&lt;&gt;"はい","対象外",IF(H9&lt;=1000000,"対象外（100万円以下）",IF(AND(C9&gt;=DATE(2014,4,1),C9&lt;=DATE(2027,3,31)),"軽減の対象","期間外（延長を確認）"))))</f>
      </c>
      <c r="K9" s="6">
        <f>IF(H9="","",IF(H9&lt;10000,"非課税",IF(J9="軽減の対象",VLOOKUP(H9,$B$16:$E$26,4,TRUE),I9)))</f>
      </c>
    </row>
    <row r="10" ht="20" customHeight="1" spans="1:11" x14ac:dyDescent="0.25">
      <c r="A10" s="4">
        <v>6</v>
      </c>
      <c r="B10" s="5"/>
      <c r="C10" s="5"/>
      <c r="D10" s="5"/>
      <c r="E10" s="6"/>
      <c r="F10" s="5"/>
      <c r="G10" s="6"/>
      <c r="H10" s="6">
        <f>IF(E10="","",IF(F10="あり",E10-G10,E10))</f>
      </c>
      <c r="I10" s="6">
        <f>IF(H10="","",IF(H10&lt;10000,"非課税",VLOOKUP(H10,$B$16:$E$26,3,TRUE)))</f>
      </c>
      <c r="J10" s="7">
        <f>IF(H10="","",IF(D10&lt;&gt;"はい","対象外",IF(H10&lt;=1000000,"対象外（100万円以下）",IF(AND(C10&gt;=DATE(2014,4,1),C10&lt;=DATE(2027,3,31)),"軽減の対象","期間外（延長を確認）"))))</f>
      </c>
      <c r="K10" s="6">
        <f>IF(H10="","",IF(H10&lt;10000,"非課税",IF(J10="軽減の対象",VLOOKUP(H10,$B$16:$E$26,4,TRUE),I10)))</f>
      </c>
    </row>
    <row r="11" ht="20" customHeight="1" spans="1:11" x14ac:dyDescent="0.25">
      <c r="A11" s="4">
        <v>7</v>
      </c>
      <c r="B11" s="5"/>
      <c r="C11" s="5"/>
      <c r="D11" s="5"/>
      <c r="E11" s="6"/>
      <c r="F11" s="5"/>
      <c r="G11" s="6"/>
      <c r="H11" s="6">
        <f>IF(E11="","",IF(F11="あり",E11-G11,E11))</f>
      </c>
      <c r="I11" s="6">
        <f>IF(H11="","",IF(H11&lt;10000,"非課税",VLOOKUP(H11,$B$16:$E$26,3,TRUE)))</f>
      </c>
      <c r="J11" s="7">
        <f>IF(H11="","",IF(D11&lt;&gt;"はい","対象外",IF(H11&lt;=1000000,"対象外（100万円以下）",IF(AND(C11&gt;=DATE(2014,4,1),C11&lt;=DATE(2027,3,31)),"軽減の対象","期間外（延長を確認）"))))</f>
      </c>
      <c r="K11" s="6">
        <f>IF(H11="","",IF(H11&lt;10000,"非課税",IF(J11="軽減の対象",VLOOKUP(H11,$B$16:$E$26,4,TRUE),I11)))</f>
      </c>
    </row>
    <row r="12" ht="20" customHeight="1" spans="1:11" x14ac:dyDescent="0.25">
      <c r="A12" s="4">
        <v>8</v>
      </c>
      <c r="B12" s="5"/>
      <c r="C12" s="5"/>
      <c r="D12" s="5"/>
      <c r="E12" s="6"/>
      <c r="F12" s="5"/>
      <c r="G12" s="6"/>
      <c r="H12" s="6">
        <f>IF(E12="","",IF(F12="あり",E12-G12,E12))</f>
      </c>
      <c r="I12" s="6">
        <f>IF(H12="","",IF(H12&lt;10000,"非課税",VLOOKUP(H12,$B$16:$E$26,3,TRUE)))</f>
      </c>
      <c r="J12" s="7">
        <f>IF(H12="","",IF(D12&lt;&gt;"はい","対象外",IF(H12&lt;=1000000,"対象外（100万円以下）",IF(AND(C12&gt;=DATE(2014,4,1),C12&lt;=DATE(2027,3,31)),"軽減の対象","期間外（延長を確認）"))))</f>
      </c>
      <c r="K12" s="6">
        <f>IF(H12="","",IF(H12&lt;10000,"非課税",IF(J12="軽減の対象",VLOOKUP(H12,$B$16:$E$26,4,TRUE),I12)))</f>
      </c>
    </row>
    <row r="13" ht="20" customHeight="1" x14ac:dyDescent="0.25"/>
    <row r="14" ht="20" customHeight="1" spans="1:11" x14ac:dyDescent="0.25">
      <c r="A14" s="8" t="s">
        <v>14</v>
      </c>
      <c r="B14" s="8"/>
      <c r="C14" s="8"/>
      <c r="D14" s="8"/>
      <c r="E14" s="8"/>
      <c r="F14" s="8"/>
      <c r="G14" s="8"/>
      <c r="H14" s="8"/>
      <c r="I14" s="8"/>
      <c r="J14" s="8"/>
      <c r="K14" s="8"/>
    </row>
    <row r="15" ht="20" customHeight="1" spans="1:11" x14ac:dyDescent="0.25">
      <c r="A15" s="3"/>
      <c r="B15" s="3" t="s">
        <v>15</v>
      </c>
      <c r="C15" s="3" t="s">
        <v>16</v>
      </c>
      <c r="D15" s="3" t="s">
        <v>17</v>
      </c>
      <c r="E15" s="3" t="s">
        <v>18</v>
      </c>
      <c r="F15" s="3"/>
      <c r="G15" s="3"/>
      <c r="H15" s="3"/>
      <c r="I15" s="3"/>
      <c r="J15" s="3"/>
      <c r="K15" s="3"/>
    </row>
    <row r="16" ht="20" customHeight="1" spans="2:5" x14ac:dyDescent="0.25">
      <c r="B16" s="6">
        <v>10000</v>
      </c>
      <c r="C16" s="7" t="s">
        <v>19</v>
      </c>
      <c r="D16" s="6">
        <v>200</v>
      </c>
      <c r="E16" s="6">
        <v>200</v>
      </c>
    </row>
    <row r="17" ht="20" customHeight="1" spans="2:5" x14ac:dyDescent="0.25">
      <c r="B17" s="6">
        <v>1000001</v>
      </c>
      <c r="C17" s="7" t="s">
        <v>20</v>
      </c>
      <c r="D17" s="6">
        <v>400</v>
      </c>
      <c r="E17" s="6">
        <v>200</v>
      </c>
    </row>
    <row r="18" ht="20" customHeight="1" spans="2:5" x14ac:dyDescent="0.25">
      <c r="B18" s="6">
        <v>2000001</v>
      </c>
      <c r="C18" s="7" t="s">
        <v>21</v>
      </c>
      <c r="D18" s="6">
        <v>1000</v>
      </c>
      <c r="E18" s="6">
        <v>500</v>
      </c>
    </row>
    <row r="19" ht="20" customHeight="1" spans="2:5" x14ac:dyDescent="0.25">
      <c r="B19" s="6">
        <v>3000001</v>
      </c>
      <c r="C19" s="7" t="s">
        <v>22</v>
      </c>
      <c r="D19" s="6">
        <v>2000</v>
      </c>
      <c r="E19" s="6">
        <v>1000</v>
      </c>
    </row>
    <row r="20" ht="20" customHeight="1" spans="2:5" x14ac:dyDescent="0.25">
      <c r="B20" s="6">
        <v>5000001</v>
      </c>
      <c r="C20" s="7" t="s">
        <v>23</v>
      </c>
      <c r="D20" s="6">
        <v>10000</v>
      </c>
      <c r="E20" s="6">
        <v>5000</v>
      </c>
    </row>
    <row r="21" ht="20" customHeight="1" spans="2:5" x14ac:dyDescent="0.25">
      <c r="B21" s="6">
        <v>10000001</v>
      </c>
      <c r="C21" s="7" t="s">
        <v>24</v>
      </c>
      <c r="D21" s="6">
        <v>20000</v>
      </c>
      <c r="E21" s="6">
        <v>10000</v>
      </c>
    </row>
    <row r="22" ht="20" customHeight="1" spans="2:5" x14ac:dyDescent="0.25">
      <c r="B22" s="6">
        <v>50000001</v>
      </c>
      <c r="C22" s="7" t="s">
        <v>25</v>
      </c>
      <c r="D22" s="6">
        <v>60000</v>
      </c>
      <c r="E22" s="6">
        <v>30000</v>
      </c>
    </row>
    <row r="23" ht="20" customHeight="1" spans="2:5" x14ac:dyDescent="0.25">
      <c r="B23" s="6">
        <v>100000001</v>
      </c>
      <c r="C23" s="7" t="s">
        <v>26</v>
      </c>
      <c r="D23" s="6">
        <v>100000</v>
      </c>
      <c r="E23" s="6">
        <v>60000</v>
      </c>
    </row>
    <row r="24" ht="20" customHeight="1" spans="2:5" x14ac:dyDescent="0.25">
      <c r="B24" s="6">
        <v>500000001</v>
      </c>
      <c r="C24" s="7" t="s">
        <v>27</v>
      </c>
      <c r="D24" s="6">
        <v>200000</v>
      </c>
      <c r="E24" s="6">
        <v>160000</v>
      </c>
    </row>
    <row r="25" ht="20" customHeight="1" spans="2:5" x14ac:dyDescent="0.25">
      <c r="B25" s="6">
        <v>1000000001</v>
      </c>
      <c r="C25" s="7" t="s">
        <v>28</v>
      </c>
      <c r="D25" s="6">
        <v>400000</v>
      </c>
      <c r="E25" s="6">
        <v>320000</v>
      </c>
    </row>
    <row r="26" ht="20" customHeight="1" spans="2:5" x14ac:dyDescent="0.25">
      <c r="B26" s="6">
        <v>5000000001</v>
      </c>
      <c r="C26" s="7" t="s">
        <v>29</v>
      </c>
      <c r="D26" s="6">
        <v>600000</v>
      </c>
      <c r="E26" s="6">
        <v>480000</v>
      </c>
    </row>
    <row r="27" ht="30" customHeight="1" spans="1:11" x14ac:dyDescent="0.25">
      <c r="A27" s="2" t="s">
        <v>30</v>
      </c>
      <c r="B27" s="2"/>
      <c r="C27" s="2"/>
      <c r="D27" s="2"/>
      <c r="E27" s="2"/>
      <c r="F27" s="2"/>
      <c r="G27" s="2"/>
      <c r="H27" s="2"/>
      <c r="I27" s="2"/>
      <c r="J27" s="2"/>
      <c r="K27" s="2"/>
    </row>
    <row r="28" ht="20" customHeight="1" spans="1:11" x14ac:dyDescent="0.25">
      <c r="A28" s="2" t="s">
        <v>31</v>
      </c>
      <c r="B28" s="2"/>
      <c r="C28" s="2"/>
      <c r="D28" s="2"/>
      <c r="E28" s="2"/>
      <c r="F28" s="2"/>
      <c r="G28" s="2"/>
      <c r="H28" s="2"/>
      <c r="I28" s="2"/>
      <c r="J28" s="2"/>
      <c r="K28" s="2"/>
    </row>
  </sheetData>
  <mergeCells count="7">
    <mergeCell ref="A1:K1"/>
    <mergeCell ref="A2:K2"/>
    <mergeCell ref="A3:K3"/>
    <mergeCell ref="A14:K14"/>
    <mergeCell ref="F15:K15"/>
    <mergeCell ref="A27:K27"/>
    <mergeCell ref="A28:K28"/>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howGridLines="0"/>
  </sheetViews>
  <sheetFormatPr defaultRowHeight="15" outlineLevelRow="0" outlineLevelCol="0" x14ac:dyDescent="55"/>
  <cols>
    <col min="1" max="1" width="5" customWidth="1"/>
    <col min="2" max="2" width="22" customWidth="1"/>
    <col min="3" max="3" width="13" customWidth="1"/>
    <col min="4" max="4" width="16" customWidth="1"/>
    <col min="8" max="8" width="12" customWidth="1"/>
    <col min="9" max="9" width="15" customWidth="1"/>
    <col min="10" max="10" width="12" customWidth="1"/>
    <col min="11" max="11" width="13" customWidth="1"/>
  </cols>
  <sheetData>
    <row r="1" ht="28" customHeight="1" spans="1:11" x14ac:dyDescent="0.25">
      <c r="A1" s="1" t="s">
        <v>0</v>
      </c>
      <c r="B1" s="1"/>
      <c r="C1" s="1"/>
      <c r="D1" s="1"/>
      <c r="E1" s="1"/>
      <c r="F1" s="1"/>
      <c r="G1" s="1"/>
      <c r="H1" s="1"/>
      <c r="I1" s="1"/>
      <c r="J1" s="1"/>
      <c r="K1" s="1"/>
    </row>
    <row r="2" ht="34" customHeight="1" spans="1:11" x14ac:dyDescent="0.25">
      <c r="A2" s="2" t="s">
        <v>1</v>
      </c>
      <c r="B2" s="2"/>
      <c r="C2" s="2"/>
      <c r="D2" s="2"/>
      <c r="E2" s="2"/>
      <c r="F2" s="2"/>
      <c r="G2" s="2"/>
      <c r="H2" s="2"/>
      <c r="I2" s="2"/>
      <c r="J2" s="2"/>
      <c r="K2" s="2"/>
    </row>
    <row r="3" ht="30" customHeight="1" spans="1:11" x14ac:dyDescent="0.25">
      <c r="A3" s="2" t="s">
        <v>2</v>
      </c>
      <c r="B3" s="2"/>
      <c r="C3" s="2"/>
      <c r="D3" s="2"/>
      <c r="E3" s="2"/>
      <c r="F3" s="2"/>
      <c r="G3" s="2"/>
      <c r="H3" s="2"/>
      <c r="I3" s="2"/>
      <c r="J3" s="2"/>
      <c r="K3" s="2"/>
    </row>
    <row r="4" ht="20" customHeight="1" spans="1:11" x14ac:dyDescent="0.25">
      <c r="A4" s="3" t="s">
        <v>3</v>
      </c>
      <c r="B4" s="3" t="s">
        <v>4</v>
      </c>
      <c r="C4" s="3" t="s">
        <v>5</v>
      </c>
      <c r="D4" s="3" t="s">
        <v>6</v>
      </c>
      <c r="E4" s="3" t="s">
        <v>7</v>
      </c>
      <c r="F4" s="3" t="s">
        <v>8</v>
      </c>
      <c r="G4" s="3" t="s">
        <v>9</v>
      </c>
      <c r="H4" s="3" t="s">
        <v>10</v>
      </c>
      <c r="I4" s="3" t="s">
        <v>11</v>
      </c>
      <c r="J4" s="3" t="s">
        <v>12</v>
      </c>
      <c r="K4" s="3" t="s">
        <v>13</v>
      </c>
    </row>
    <row r="5" ht="20" customHeight="1" spans="1:11" x14ac:dyDescent="0.25">
      <c r="A5" s="4">
        <v>1</v>
      </c>
      <c r="B5" s="5" t="s">
        <v>32</v>
      </c>
      <c r="C5" s="9">
        <v>46331</v>
      </c>
      <c r="D5" s="5" t="s">
        <v>33</v>
      </c>
      <c r="E5" s="6">
        <v>33000000</v>
      </c>
      <c r="F5" s="5" t="s">
        <v>34</v>
      </c>
      <c r="G5" s="6">
        <v>3000000</v>
      </c>
      <c r="H5" s="6">
        <f>IF(E5="","",IF(F5="あり",E5-G5,E5))</f>
        <v>30000000</v>
      </c>
      <c r="I5" s="6">
        <f>IF(H5="","",IF(H5&lt;10000,"非課税",VLOOKUP(H5,$B$16:$E$26,3,TRUE)))</f>
        <v>20000</v>
      </c>
      <c r="J5" s="7" t="str">
        <f>IF(H5="","",IF(D5&lt;&gt;"はい","対象外",IF(H5&lt;=1000000,"対象外（100万円以下）",IF(AND(C5&gt;=DATE(2014,4,1),C5&lt;=DATE(2027,3,31)),"軽減の対象","期間外（延長を確認）"))))</f>
        <v>軽減の対象</v>
      </c>
      <c r="K5" s="6">
        <f>IF(H5="","",IF(H5&lt;10000,"非課税",IF(J5="軽減の対象",VLOOKUP(H5,$B$16:$E$26,4,TRUE),I5)))</f>
        <v>10000</v>
      </c>
    </row>
    <row r="6" ht="20" customHeight="1" spans="1:11" x14ac:dyDescent="0.25">
      <c r="A6" s="4">
        <v>2</v>
      </c>
      <c r="B6" s="5" t="s">
        <v>35</v>
      </c>
      <c r="C6" s="9">
        <v>46338</v>
      </c>
      <c r="D6" s="5" t="s">
        <v>33</v>
      </c>
      <c r="E6" s="6">
        <v>5500000</v>
      </c>
      <c r="F6" s="5" t="s">
        <v>36</v>
      </c>
      <c r="G6" s="6"/>
      <c r="H6" s="6">
        <f>IF(E6="","",IF(F6="あり",E6-G6,E6))</f>
        <v>5500000</v>
      </c>
      <c r="I6" s="6">
        <f>IF(H6="","",IF(H6&lt;10000,"非課税",VLOOKUP(H6,$B$16:$E$26,3,TRUE)))</f>
        <v>10000</v>
      </c>
      <c r="J6" s="7" t="str">
        <f>IF(H6="","",IF(D6&lt;&gt;"はい","対象外",IF(H6&lt;=1000000,"対象外（100万円以下）",IF(AND(C6&gt;=DATE(2014,4,1),C6&lt;=DATE(2027,3,31)),"軽減の対象","期間外（延長を確認）"))))</f>
        <v>軽減の対象</v>
      </c>
      <c r="K6" s="6">
        <f>IF(H6="","",IF(H6&lt;10000,"非課税",IF(J6="軽減の対象",VLOOKUP(H6,$B$16:$E$26,4,TRUE),I6)))</f>
        <v>5000</v>
      </c>
    </row>
    <row r="7" ht="20" customHeight="1" spans="1:11" x14ac:dyDescent="0.25">
      <c r="A7" s="4">
        <v>3</v>
      </c>
      <c r="B7" s="5" t="s">
        <v>37</v>
      </c>
      <c r="C7" s="9">
        <v>46338</v>
      </c>
      <c r="D7" s="5" t="s">
        <v>33</v>
      </c>
      <c r="E7" s="6">
        <v>5500000</v>
      </c>
      <c r="F7" s="5" t="s">
        <v>34</v>
      </c>
      <c r="G7" s="6">
        <v>500000</v>
      </c>
      <c r="H7" s="6">
        <f>IF(E7="","",IF(F7="あり",E7-G7,E7))</f>
        <v>5000000</v>
      </c>
      <c r="I7" s="6">
        <f>IF(H7="","",IF(H7&lt;10000,"非課税",VLOOKUP(H7,$B$16:$E$26,3,TRUE)))</f>
        <v>2000</v>
      </c>
      <c r="J7" s="7" t="str">
        <f>IF(H7="","",IF(D7&lt;&gt;"はい","対象外",IF(H7&lt;=1000000,"対象外（100万円以下）",IF(AND(C7&gt;=DATE(2014,4,1),C7&lt;=DATE(2027,3,31)),"軽減の対象","期間外（延長を確認）"))))</f>
        <v>軽減の対象</v>
      </c>
      <c r="K7" s="6">
        <f>IF(H7="","",IF(H7&lt;10000,"非課税",IF(J7="軽減の対象",VLOOKUP(H7,$B$16:$E$26,4,TRUE),I7)))</f>
        <v>1000</v>
      </c>
    </row>
    <row r="8" ht="20" customHeight="1" spans="1:11" x14ac:dyDescent="0.25">
      <c r="A8" s="4">
        <v>4</v>
      </c>
      <c r="B8" s="5" t="s">
        <v>38</v>
      </c>
      <c r="C8" s="9">
        <v>46346</v>
      </c>
      <c r="D8" s="5" t="s">
        <v>39</v>
      </c>
      <c r="E8" s="6">
        <v>1650000</v>
      </c>
      <c r="F8" s="5" t="s">
        <v>34</v>
      </c>
      <c r="G8" s="6">
        <v>150000</v>
      </c>
      <c r="H8" s="6">
        <f>IF(E8="","",IF(F8="あり",E8-G8,E8))</f>
        <v>1500000</v>
      </c>
      <c r="I8" s="6">
        <f>IF(H8="","",IF(H8&lt;10000,"非課税",VLOOKUP(H8,$B$16:$E$26,3,TRUE)))</f>
        <v>400</v>
      </c>
      <c r="J8" s="7" t="str">
        <f>IF(H8="","",IF(D8&lt;&gt;"はい","対象外",IF(H8&lt;=1000000,"対象外（100万円以下）",IF(AND(C8&gt;=DATE(2014,4,1),C8&lt;=DATE(2027,3,31)),"軽減の対象","期間外（延長を確認）"))))</f>
        <v>対象外</v>
      </c>
      <c r="K8" s="6">
        <f>IF(H8="","",IF(H8&lt;10000,"非課税",IF(J8="軽減の対象",VLOOKUP(H8,$B$16:$E$26,4,TRUE),I8)))</f>
        <v>400</v>
      </c>
    </row>
    <row r="9" ht="20" customHeight="1" spans="1:11" x14ac:dyDescent="0.25">
      <c r="A9" s="4">
        <v>5</v>
      </c>
      <c r="B9" s="5" t="s">
        <v>40</v>
      </c>
      <c r="C9" s="9">
        <v>46482</v>
      </c>
      <c r="D9" s="5" t="s">
        <v>33</v>
      </c>
      <c r="E9" s="6">
        <v>11000000</v>
      </c>
      <c r="F9" s="5" t="s">
        <v>34</v>
      </c>
      <c r="G9" s="6">
        <v>1000000</v>
      </c>
      <c r="H9" s="6">
        <f>IF(E9="","",IF(F9="あり",E9-G9,E9))</f>
        <v>10000000</v>
      </c>
      <c r="I9" s="6">
        <f>IF(H9="","",IF(H9&lt;10000,"非課税",VLOOKUP(H9,$B$16:$E$26,3,TRUE)))</f>
        <v>10000</v>
      </c>
      <c r="J9" s="7" t="str">
        <f>IF(H9="","",IF(D9&lt;&gt;"はい","対象外",IF(H9&lt;=1000000,"対象外（100万円以下）",IF(AND(C9&gt;=DATE(2014,4,1),C9&lt;=DATE(2027,3,31)),"軽減の対象","期間外（延長を確認）"))))</f>
        <v>期間外（延長を確認）</v>
      </c>
      <c r="K9" s="6">
        <f>IF(H9="","",IF(H9&lt;10000,"非課税",IF(J9="軽減の対象",VLOOKUP(H9,$B$16:$E$26,4,TRUE),I9)))</f>
        <v>10000</v>
      </c>
    </row>
    <row r="10" ht="20" customHeight="1" spans="1:11" x14ac:dyDescent="0.25">
      <c r="A10" s="4">
        <v>6</v>
      </c>
      <c r="B10" s="5" t="s">
        <v>41</v>
      </c>
      <c r="C10" s="9">
        <v>46351</v>
      </c>
      <c r="D10" s="5" t="s">
        <v>33</v>
      </c>
      <c r="E10" s="6">
        <v>880000</v>
      </c>
      <c r="F10" s="5" t="s">
        <v>34</v>
      </c>
      <c r="G10" s="6">
        <v>80000</v>
      </c>
      <c r="H10" s="6">
        <f>IF(E10="","",IF(F10="あり",E10-G10,E10))</f>
        <v>800000</v>
      </c>
      <c r="I10" s="6">
        <f>IF(H10="","",IF(H10&lt;10000,"非課税",VLOOKUP(H10,$B$16:$E$26,3,TRUE)))</f>
        <v>200</v>
      </c>
      <c r="J10" s="7" t="str">
        <f>IF(H10="","",IF(D10&lt;&gt;"はい","対象外",IF(H10&lt;=1000000,"対象外（100万円以下）",IF(AND(C10&gt;=DATE(2014,4,1),C10&lt;=DATE(2027,3,31)),"軽減の対象","期間外（延長を確認）"))))</f>
        <v>対象外（100万円以下）</v>
      </c>
      <c r="K10" s="6">
        <f>IF(H10="","",IF(H10&lt;10000,"非課税",IF(J10="軽減の対象",VLOOKUP(H10,$B$16:$E$26,4,TRUE),I10)))</f>
        <v>200</v>
      </c>
    </row>
    <row r="11" ht="20" customHeight="1" spans="1:11" x14ac:dyDescent="0.25">
      <c r="A11" s="4">
        <v>7</v>
      </c>
      <c r="B11" s="5"/>
      <c r="C11" s="5"/>
      <c r="D11" s="5"/>
      <c r="E11" s="6"/>
      <c r="F11" s="5"/>
      <c r="G11" s="6"/>
      <c r="H11" s="6">
        <f>IF(E11="","",IF(F11="あり",E11-G11,E11))</f>
      </c>
      <c r="I11" s="6">
        <f>IF(H11="","",IF(H11&lt;10000,"非課税",VLOOKUP(H11,$B$16:$E$26,3,TRUE)))</f>
      </c>
      <c r="J11" s="7">
        <f>IF(H11="","",IF(D11&lt;&gt;"はい","対象外",IF(H11&lt;=1000000,"対象外（100万円以下）",IF(AND(C11&gt;=DATE(2014,4,1),C11&lt;=DATE(2027,3,31)),"軽減の対象","期間外（延長を確認）"))))</f>
      </c>
      <c r="K11" s="6">
        <f>IF(H11="","",IF(H11&lt;10000,"非課税",IF(J11="軽減の対象",VLOOKUP(H11,$B$16:$E$26,4,TRUE),I11)))</f>
      </c>
    </row>
    <row r="12" ht="20" customHeight="1" spans="1:11" x14ac:dyDescent="0.25">
      <c r="A12" s="4">
        <v>8</v>
      </c>
      <c r="B12" s="5"/>
      <c r="C12" s="5"/>
      <c r="D12" s="5"/>
      <c r="E12" s="6"/>
      <c r="F12" s="5"/>
      <c r="G12" s="6"/>
      <c r="H12" s="6">
        <f>IF(E12="","",IF(F12="あり",E12-G12,E12))</f>
      </c>
      <c r="I12" s="6">
        <f>IF(H12="","",IF(H12&lt;10000,"非課税",VLOOKUP(H12,$B$16:$E$26,3,TRUE)))</f>
      </c>
      <c r="J12" s="7">
        <f>IF(H12="","",IF(D12&lt;&gt;"はい","対象外",IF(H12&lt;=1000000,"対象外（100万円以下）",IF(AND(C12&gt;=DATE(2014,4,1),C12&lt;=DATE(2027,3,31)),"軽減の対象","期間外（延長を確認）"))))</f>
      </c>
      <c r="K12" s="6">
        <f>IF(H12="","",IF(H12&lt;10000,"非課税",IF(J12="軽減の対象",VLOOKUP(H12,$B$16:$E$26,4,TRUE),I12)))</f>
      </c>
    </row>
    <row r="13" ht="20" customHeight="1" x14ac:dyDescent="0.25"/>
    <row r="14" ht="20" customHeight="1" spans="1:11" x14ac:dyDescent="0.25">
      <c r="A14" s="8" t="s">
        <v>14</v>
      </c>
      <c r="B14" s="8"/>
      <c r="C14" s="8"/>
      <c r="D14" s="8"/>
      <c r="E14" s="8"/>
      <c r="F14" s="8"/>
      <c r="G14" s="8"/>
      <c r="H14" s="8"/>
      <c r="I14" s="8"/>
      <c r="J14" s="8"/>
      <c r="K14" s="8"/>
    </row>
    <row r="15" ht="20" customHeight="1" spans="1:11" x14ac:dyDescent="0.25">
      <c r="A15" s="3"/>
      <c r="B15" s="3" t="s">
        <v>15</v>
      </c>
      <c r="C15" s="3" t="s">
        <v>16</v>
      </c>
      <c r="D15" s="3" t="s">
        <v>17</v>
      </c>
      <c r="E15" s="3" t="s">
        <v>18</v>
      </c>
      <c r="F15" s="3"/>
      <c r="G15" s="3"/>
      <c r="H15" s="3"/>
      <c r="I15" s="3"/>
      <c r="J15" s="3"/>
      <c r="K15" s="3"/>
    </row>
    <row r="16" ht="20" customHeight="1" spans="2:5" x14ac:dyDescent="0.25">
      <c r="B16" s="6">
        <v>10000</v>
      </c>
      <c r="C16" s="7" t="s">
        <v>19</v>
      </c>
      <c r="D16" s="6">
        <v>200</v>
      </c>
      <c r="E16" s="6">
        <v>200</v>
      </c>
    </row>
    <row r="17" ht="20" customHeight="1" spans="2:5" x14ac:dyDescent="0.25">
      <c r="B17" s="6">
        <v>1000001</v>
      </c>
      <c r="C17" s="7" t="s">
        <v>20</v>
      </c>
      <c r="D17" s="6">
        <v>400</v>
      </c>
      <c r="E17" s="6">
        <v>200</v>
      </c>
    </row>
    <row r="18" ht="20" customHeight="1" spans="2:5" x14ac:dyDescent="0.25">
      <c r="B18" s="6">
        <v>2000001</v>
      </c>
      <c r="C18" s="7" t="s">
        <v>21</v>
      </c>
      <c r="D18" s="6">
        <v>1000</v>
      </c>
      <c r="E18" s="6">
        <v>500</v>
      </c>
    </row>
    <row r="19" ht="20" customHeight="1" spans="2:5" x14ac:dyDescent="0.25">
      <c r="B19" s="6">
        <v>3000001</v>
      </c>
      <c r="C19" s="7" t="s">
        <v>22</v>
      </c>
      <c r="D19" s="6">
        <v>2000</v>
      </c>
      <c r="E19" s="6">
        <v>1000</v>
      </c>
    </row>
    <row r="20" ht="20" customHeight="1" spans="2:5" x14ac:dyDescent="0.25">
      <c r="B20" s="6">
        <v>5000001</v>
      </c>
      <c r="C20" s="7" t="s">
        <v>23</v>
      </c>
      <c r="D20" s="6">
        <v>10000</v>
      </c>
      <c r="E20" s="6">
        <v>5000</v>
      </c>
    </row>
    <row r="21" ht="20" customHeight="1" spans="2:5" x14ac:dyDescent="0.25">
      <c r="B21" s="6">
        <v>10000001</v>
      </c>
      <c r="C21" s="7" t="s">
        <v>24</v>
      </c>
      <c r="D21" s="6">
        <v>20000</v>
      </c>
      <c r="E21" s="6">
        <v>10000</v>
      </c>
    </row>
    <row r="22" ht="20" customHeight="1" spans="2:5" x14ac:dyDescent="0.25">
      <c r="B22" s="6">
        <v>50000001</v>
      </c>
      <c r="C22" s="7" t="s">
        <v>25</v>
      </c>
      <c r="D22" s="6">
        <v>60000</v>
      </c>
      <c r="E22" s="6">
        <v>30000</v>
      </c>
    </row>
    <row r="23" ht="20" customHeight="1" spans="2:5" x14ac:dyDescent="0.25">
      <c r="B23" s="6">
        <v>100000001</v>
      </c>
      <c r="C23" s="7" t="s">
        <v>26</v>
      </c>
      <c r="D23" s="6">
        <v>100000</v>
      </c>
      <c r="E23" s="6">
        <v>60000</v>
      </c>
    </row>
    <row r="24" ht="20" customHeight="1" spans="2:5" x14ac:dyDescent="0.25">
      <c r="B24" s="6">
        <v>500000001</v>
      </c>
      <c r="C24" s="7" t="s">
        <v>27</v>
      </c>
      <c r="D24" s="6">
        <v>200000</v>
      </c>
      <c r="E24" s="6">
        <v>160000</v>
      </c>
    </row>
    <row r="25" ht="20" customHeight="1" spans="2:5" x14ac:dyDescent="0.25">
      <c r="B25" s="6">
        <v>1000000001</v>
      </c>
      <c r="C25" s="7" t="s">
        <v>28</v>
      </c>
      <c r="D25" s="6">
        <v>400000</v>
      </c>
      <c r="E25" s="6">
        <v>320000</v>
      </c>
    </row>
    <row r="26" ht="20" customHeight="1" spans="2:5" x14ac:dyDescent="0.25">
      <c r="B26" s="6">
        <v>5000000001</v>
      </c>
      <c r="C26" s="7" t="s">
        <v>29</v>
      </c>
      <c r="D26" s="6">
        <v>600000</v>
      </c>
      <c r="E26" s="6">
        <v>480000</v>
      </c>
    </row>
    <row r="27" ht="30" customHeight="1" spans="1:11" x14ac:dyDescent="0.25">
      <c r="A27" s="2" t="s">
        <v>30</v>
      </c>
      <c r="B27" s="2"/>
      <c r="C27" s="2"/>
      <c r="D27" s="2"/>
      <c r="E27" s="2"/>
      <c r="F27" s="2"/>
      <c r="G27" s="2"/>
      <c r="H27" s="2"/>
      <c r="I27" s="2"/>
      <c r="J27" s="2"/>
      <c r="K27" s="2"/>
    </row>
    <row r="28" ht="20" customHeight="1" spans="1:11" x14ac:dyDescent="0.25">
      <c r="A28" s="2" t="s">
        <v>31</v>
      </c>
      <c r="B28" s="2"/>
      <c r="C28" s="2"/>
      <c r="D28" s="2"/>
      <c r="E28" s="2"/>
      <c r="F28" s="2"/>
      <c r="G28" s="2"/>
      <c r="H28" s="2"/>
      <c r="I28" s="2"/>
      <c r="J28" s="2"/>
      <c r="K28" s="2"/>
    </row>
  </sheetData>
  <mergeCells count="7">
    <mergeCell ref="A1:K1"/>
    <mergeCell ref="A2:K2"/>
    <mergeCell ref="A3:K3"/>
    <mergeCell ref="A14:K14"/>
    <mergeCell ref="F15:K15"/>
    <mergeCell ref="A27:K27"/>
    <mergeCell ref="A28:K28"/>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42</v>
      </c>
      <c r="B1" s="1"/>
    </row>
    <row r="2" ht="20" customHeight="1" spans="1:2" x14ac:dyDescent="0.25">
      <c r="A2" s="10" t="s">
        <v>43</v>
      </c>
      <c r="B2" s="7" t="s">
        <v>44</v>
      </c>
    </row>
    <row r="3" ht="20" customHeight="1" spans="1:2" x14ac:dyDescent="0.25">
      <c r="A3" s="10" t="s">
        <v>45</v>
      </c>
      <c r="B3" s="7" t="s">
        <v>46</v>
      </c>
    </row>
    <row r="4" ht="20" customHeight="1" spans="1:2" x14ac:dyDescent="0.25">
      <c r="A4" s="10" t="s">
        <v>47</v>
      </c>
      <c r="B4" s="7" t="s">
        <v>48</v>
      </c>
    </row>
    <row r="5" ht="20" customHeight="1" spans="1:2" x14ac:dyDescent="0.25">
      <c r="A5" s="10" t="s">
        <v>49</v>
      </c>
      <c r="B5" s="7" t="s">
        <v>50</v>
      </c>
    </row>
    <row r="6" ht="20" customHeight="1" spans="1:2" x14ac:dyDescent="0.25">
      <c r="A6" s="10" t="s">
        <v>51</v>
      </c>
      <c r="B6" s="7" t="s">
        <v>52</v>
      </c>
    </row>
    <row r="7" ht="20" customHeight="1" spans="1:2" x14ac:dyDescent="0.25">
      <c r="A7" s="10" t="s">
        <v>53</v>
      </c>
      <c r="B7" s="7" t="s">
        <v>54</v>
      </c>
    </row>
    <row r="8" ht="20" customHeight="1" spans="1:2" x14ac:dyDescent="0.25">
      <c r="A8" s="10" t="s">
        <v>55</v>
      </c>
      <c r="B8" s="7" t="s">
        <v>56</v>
      </c>
    </row>
    <row r="9" ht="20" customHeight="1" spans="1:2" x14ac:dyDescent="0.25">
      <c r="A9" s="10" t="s">
        <v>57</v>
      </c>
      <c r="B9" s="7" t="s">
        <v>58</v>
      </c>
    </row>
    <row r="10" ht="20" customHeight="1" spans="1:2" x14ac:dyDescent="0.25">
      <c r="A10" s="10" t="s">
        <v>59</v>
      </c>
      <c r="B10" s="7" t="s">
        <v>60</v>
      </c>
    </row>
    <row r="11" ht="20" customHeight="1" spans="1:2" x14ac:dyDescent="0.25">
      <c r="A11" s="10" t="s">
        <v>61</v>
      </c>
      <c r="B11" s="7" t="s">
        <v>62</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建設業法フクロウ（FUKULO／合同会社商陣）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