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<sst xmlns="http://schemas.openxmlformats.org/spreadsheetml/2006/main" count="139" uniqueCount="67">
  <si>
    <t>建設業法の見積期間の計算表（下請への見積依頼）</t>
  </si>
  <si>
    <t>元請（注文者）</t>
  </si>
  <si>
    <t>工事名</t>
  </si>
  <si>
    <t>予定価格（円）と、見積条件を示した日・契約の予定日を入れると、建設業法施行令 第5条の9 の見積期間と、契約できる最も早い日が出ます。やむを得ない事情で短くするときだけ「短縮」に○を入れます（500万円以上の工事で、5日以内に限り短縮できます）。</t>
  </si>
  <si>
    <t>No.</t>
  </si>
  <si>
    <t>工事名（下請の工種）</t>
  </si>
  <si>
    <t>予定価格（円）</t>
  </si>
  <si>
    <t>金額の区分</t>
  </si>
  <si>
    <t>見積期間（日）</t>
  </si>
  <si>
    <t>短縮（○）</t>
  </si>
  <si>
    <t>適用する日数</t>
  </si>
  <si>
    <t>条件を示した日</t>
  </si>
  <si>
    <t>契約できる最も早い日</t>
  </si>
  <si>
    <t>契約の予定日</t>
  </si>
  <si>
    <t>判定</t>
  </si>
  <si>
    <t>判定の数</t>
  </si>
  <si>
    <t>OK</t>
  </si>
  <si>
    <t>期間が足りない</t>
  </si>
  <si>
    <t>見積期間は、条件を示した日の翌日から数えます。国土交通省「建設業法令遵守ガイドライン」の例では、6月1日に示すと、1日以上なら6月3日、10日以上なら6月12日、15日以上なら6月17日以降に契約します。下請が期間の満了を待たずに見積書を出したときは、この限りではありません。追加工事の見積依頼にも、同じ期間が要ります。</t>
  </si>
  <si>
    <t>見積条件を示すときの確認（ガイドラインが挙げる工事内容の8項目）</t>
  </si>
  <si>
    <t>示したこと</t>
  </si>
  <si>
    <t>根拠</t>
  </si>
  <si>
    <t>済</t>
  </si>
  <si>
    <t>日付</t>
  </si>
  <si>
    <t>工事名称</t>
  </si>
  <si>
    <t>第20条第3項</t>
  </si>
  <si>
    <t>施工場所</t>
  </si>
  <si>
    <t>設計図書（数量などを含む）</t>
  </si>
  <si>
    <t>下請工事の責任施工範囲</t>
  </si>
  <si>
    <t>下請工事の工程と、それを含む工事全体の工程</t>
  </si>
  <si>
    <t>見積条件・他の工種との関係部位・特殊な部分</t>
  </si>
  <si>
    <t>施工環境・施工の制約</t>
  </si>
  <si>
    <t>材料費・労働災害防止対策・建設副産物の運搬と処理の費用の負担区分</t>
  </si>
  <si>
    <t>見積期間を日付で伝えた（「できるだけ早く」にしない）</t>
  </si>
  <si>
    <t>地中の状態・騒音や振動などの事象を知っていれば、その情報を書面で伝えた</t>
  </si>
  <si>
    <t>第20条の2第1項</t>
  </si>
  <si>
    <t>「済」の数</t>
  </si>
  <si>
    <t>株式会社サンプル建設</t>
  </si>
  <si>
    <t>〇〇ビル 事務所改修工事</t>
  </si>
  <si>
    <t>内装（軽量鉄骨下地・ボード）</t>
  </si>
  <si>
    <t>電気設備</t>
  </si>
  <si>
    <t>空調・衛生設備</t>
  </si>
  <si>
    <t>○</t>
  </si>
  <si>
    <t>外構</t>
  </si>
  <si>
    <t>防水</t>
  </si>
  <si>
    <t>10/30</t>
  </si>
  <si>
    <t>建設業法の見積期間の計算表</t>
  </si>
  <si>
    <t>配布元</t>
  </si>
  <si>
    <t>建設業法フクロウ（FUKULO／合同会社商陣） https://gyoho.fukulo.com/templates/</t>
  </si>
  <si>
    <t>シート構成</t>
  </si>
  <si>
    <t>「記入用」（空欄）・「記入例」（書き方の見本）・「説明」の3枚です。</t>
  </si>
  <si>
    <t>使い方</t>
  </si>
  <si>
    <t>「記入用」に、下請の工種ごとに工事名・予定価格・条件を示した日・契約の予定日を入れます。やむを得ない事情で見積期間を短くするときだけ「短縮」に○を入れます。下の表で、見積条件として示したことに「済」を入れます。</t>
  </si>
  <si>
    <t>判定の付け方</t>
  </si>
  <si>
    <t>予定の契約日が「契約できる最も早い日」以降ならOK、それより前なら「期間が足りない」と出ます。</t>
  </si>
  <si>
    <t>自社に合わせて直すなら</t>
  </si>
  <si>
    <t>予定価格の欄を見積依頼の番号に置き換えたり、担当者の列を足したりできます。行が足りないときは、数式の入った行をコピーして下に足してください。</t>
  </si>
  <si>
    <t>気をつけること</t>
  </si>
  <si>
    <t>見積期間は最短の期間です。ガイドラインは、十分な見積期間を設けることが望ましいとしています。下請が期間の満了を待たずに見積書を出したときは、それより早く契約しても差し支えありません。</t>
  </si>
  <si>
    <t>ご利用にあたっての注意</t>
  </si>
  <si>
    <t>無料でお使いいただけます。社内での利用・改変・印刷は自由です。この様式そのものの再配布・販売はご遠慮ください。記入例の会社名・工事名・金額・日付はすべて架空です。この様式は法律の判断を代わりにするものではありません。個別の判断は、許可を受けた行政庁（都道府県・地方整備局）の窓口や、弁護士・行政書士などの専門家にお確かめください。</t>
  </si>
  <si>
    <t>関係する法令等</t>
  </si>
  <si>
    <t>建設業法 第20条第3項（注文者は、契約の締結までに工事内容などをできる限り具体的に示し、見積りに必要な期間を設ける）。建設業法施行令 第5条の9（予定価格500万円未満は1日以上、500万円以上5,000万円未満は10日以上、5,000万円以上は15日以上。やむを得ない事情があるときは、後の2つは5日以内に限り短縮できる）。国土交通省「建設業法令遵守ガイドライン（第12版）」1．見積条件の提示等。</t>
  </si>
  <si>
    <t>更新日</t>
  </si>
  <si>
    <t>2026年10月24日</t>
  </si>
  <si>
    <t>建設業法フクロウについて</t>
  </si>
  <si>
    <t>建設業法の決まり（見積期間・契約書の記載事項・下請代金の支払・工期・印紙税）と改正点を、チェックシートの無料Excelと解説でまとめた専門サイトです。https://gyoho.fukulo.com/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</si>
</sst>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-#,##0;&quot;&quot;"/>
    <numFmt numFmtId="165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  <font>
      <b/>
      <sz val="12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165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22" customWidth="1"/>
    <col min="3" max="3" width="13" customWidth="1"/>
    <col min="4" max="4" width="16" customWidth="1"/>
    <col min="8" max="8" width="12" customWidth="1"/>
    <col min="9" max="9" width="15" customWidth="1"/>
    <col min="10" max="10" width="12" customWidth="1"/>
    <col min="11" max="11" width="13" customWidth="1"/>
  </cols>
  <sheetData>
    <row r="1" ht="28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" customHeight="1" spans="1:10" x14ac:dyDescent="0.25">
      <c r="A2" s="2" t="s">
        <v>1</v>
      </c>
      <c r="B2" s="2"/>
      <c r="C2" s="3"/>
      <c r="D2" s="3"/>
      <c r="E2" s="3"/>
      <c r="F2" s="3"/>
      <c r="G2" s="2" t="s">
        <v>2</v>
      </c>
      <c r="H2" s="3"/>
      <c r="I2" s="3"/>
      <c r="J2" s="3"/>
    </row>
    <row r="3" ht="34" customHeight="1" spans="1:11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20" customHeight="1" spans="1:1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</row>
    <row r="5" ht="20" customHeight="1" spans="1:11" x14ac:dyDescent="0.25">
      <c r="A5" s="6">
        <v>1</v>
      </c>
      <c r="B5" s="3"/>
      <c r="C5" s="7"/>
      <c r="D5" s="8">
        <f>IF(C5="","",IF(C5&lt;5000000,"500万円未満",IF(C5&lt;50000000,"500万〜5,000万円未満","5,000万円以上")))</f>
      </c>
      <c r="E5" s="6">
        <f>IF(C5="","",IF(C5&lt;5000000,1,IF(C5&lt;50000000,10,15)))</f>
      </c>
      <c r="F5" s="3"/>
      <c r="G5" s="6">
        <f>IF(E5="","",IF(AND(F5="○",E5&gt;1),E5-5,E5))</f>
      </c>
      <c r="H5" s="3"/>
      <c r="I5" s="8">
        <f>IF(OR(H5="",G5=""),"",TEXT(H5+G5+1,"yyyy/mm/dd"))</f>
      </c>
      <c r="J5" s="3"/>
      <c r="K5" s="8">
        <f>IF(OR(J5="",I5=""),"",IF(J5&gt;=H5+G5+1,"OK","期間が足りない"))</f>
      </c>
    </row>
    <row r="6" ht="20" customHeight="1" spans="1:11" x14ac:dyDescent="0.25">
      <c r="A6" s="6">
        <v>2</v>
      </c>
      <c r="B6" s="3"/>
      <c r="C6" s="7"/>
      <c r="D6" s="8">
        <f>IF(C6="","",IF(C6&lt;5000000,"500万円未満",IF(C6&lt;50000000,"500万〜5,000万円未満","5,000万円以上")))</f>
      </c>
      <c r="E6" s="6">
        <f>IF(C6="","",IF(C6&lt;5000000,1,IF(C6&lt;50000000,10,15)))</f>
      </c>
      <c r="F6" s="3"/>
      <c r="G6" s="6">
        <f>IF(E6="","",IF(AND(F6="○",E6&gt;1),E6-5,E6))</f>
      </c>
      <c r="H6" s="3"/>
      <c r="I6" s="8">
        <f>IF(OR(H6="",G6=""),"",TEXT(H6+G6+1,"yyyy/mm/dd"))</f>
      </c>
      <c r="J6" s="3"/>
      <c r="K6" s="8">
        <f>IF(OR(J6="",I6=""),"",IF(J6&gt;=H6+G6+1,"OK","期間が足りない"))</f>
      </c>
    </row>
    <row r="7" ht="20" customHeight="1" spans="1:11" x14ac:dyDescent="0.25">
      <c r="A7" s="6">
        <v>3</v>
      </c>
      <c r="B7" s="3"/>
      <c r="C7" s="7"/>
      <c r="D7" s="8">
        <f>IF(C7="","",IF(C7&lt;5000000,"500万円未満",IF(C7&lt;50000000,"500万〜5,000万円未満","5,000万円以上")))</f>
      </c>
      <c r="E7" s="6">
        <f>IF(C7="","",IF(C7&lt;5000000,1,IF(C7&lt;50000000,10,15)))</f>
      </c>
      <c r="F7" s="3"/>
      <c r="G7" s="6">
        <f>IF(E7="","",IF(AND(F7="○",E7&gt;1),E7-5,E7))</f>
      </c>
      <c r="H7" s="3"/>
      <c r="I7" s="8">
        <f>IF(OR(H7="",G7=""),"",TEXT(H7+G7+1,"yyyy/mm/dd"))</f>
      </c>
      <c r="J7" s="3"/>
      <c r="K7" s="8">
        <f>IF(OR(J7="",I7=""),"",IF(J7&gt;=H7+G7+1,"OK","期間が足りない"))</f>
      </c>
    </row>
    <row r="8" ht="20" customHeight="1" spans="1:11" x14ac:dyDescent="0.25">
      <c r="A8" s="6">
        <v>4</v>
      </c>
      <c r="B8" s="3"/>
      <c r="C8" s="7"/>
      <c r="D8" s="8">
        <f>IF(C8="","",IF(C8&lt;5000000,"500万円未満",IF(C8&lt;50000000,"500万〜5,000万円未満","5,000万円以上")))</f>
      </c>
      <c r="E8" s="6">
        <f>IF(C8="","",IF(C8&lt;5000000,1,IF(C8&lt;50000000,10,15)))</f>
      </c>
      <c r="F8" s="3"/>
      <c r="G8" s="6">
        <f>IF(E8="","",IF(AND(F8="○",E8&gt;1),E8-5,E8))</f>
      </c>
      <c r="H8" s="3"/>
      <c r="I8" s="8">
        <f>IF(OR(H8="",G8=""),"",TEXT(H8+G8+1,"yyyy/mm/dd"))</f>
      </c>
      <c r="J8" s="3"/>
      <c r="K8" s="8">
        <f>IF(OR(J8="",I8=""),"",IF(J8&gt;=H8+G8+1,"OK","期間が足りない"))</f>
      </c>
    </row>
    <row r="9" ht="20" customHeight="1" spans="1:11" x14ac:dyDescent="0.25">
      <c r="A9" s="6">
        <v>5</v>
      </c>
      <c r="B9" s="3"/>
      <c r="C9" s="7"/>
      <c r="D9" s="8">
        <f>IF(C9="","",IF(C9&lt;5000000,"500万円未満",IF(C9&lt;50000000,"500万〜5,000万円未満","5,000万円以上")))</f>
      </c>
      <c r="E9" s="6">
        <f>IF(C9="","",IF(C9&lt;5000000,1,IF(C9&lt;50000000,10,15)))</f>
      </c>
      <c r="F9" s="3"/>
      <c r="G9" s="6">
        <f>IF(E9="","",IF(AND(F9="○",E9&gt;1),E9-5,E9))</f>
      </c>
      <c r="H9" s="3"/>
      <c r="I9" s="8">
        <f>IF(OR(H9="",G9=""),"",TEXT(H9+G9+1,"yyyy/mm/dd"))</f>
      </c>
      <c r="J9" s="3"/>
      <c r="K9" s="8">
        <f>IF(OR(J9="",I9=""),"",IF(J9&gt;=H9+G9+1,"OK","期間が足りない"))</f>
      </c>
    </row>
    <row r="10" ht="20" customHeight="1" spans="1:11" x14ac:dyDescent="0.25">
      <c r="A10" s="6">
        <v>6</v>
      </c>
      <c r="B10" s="3"/>
      <c r="C10" s="7"/>
      <c r="D10" s="8">
        <f>IF(C10="","",IF(C10&lt;5000000,"500万円未満",IF(C10&lt;50000000,"500万〜5,000万円未満","5,000万円以上")))</f>
      </c>
      <c r="E10" s="6">
        <f>IF(C10="","",IF(C10&lt;5000000,1,IF(C10&lt;50000000,10,15)))</f>
      </c>
      <c r="F10" s="3"/>
      <c r="G10" s="6">
        <f>IF(E10="","",IF(AND(F10="○",E10&gt;1),E10-5,E10))</f>
      </c>
      <c r="H10" s="3"/>
      <c r="I10" s="8">
        <f>IF(OR(H10="",G10=""),"",TEXT(H10+G10+1,"yyyy/mm/dd"))</f>
      </c>
      <c r="J10" s="3"/>
      <c r="K10" s="8">
        <f>IF(OR(J10="",I10=""),"",IF(J10&gt;=H10+G10+1,"OK","期間が足りない"))</f>
      </c>
    </row>
    <row r="11" ht="20" customHeight="1" spans="1:11" x14ac:dyDescent="0.25">
      <c r="A11" s="6">
        <v>7</v>
      </c>
      <c r="B11" s="3"/>
      <c r="C11" s="7"/>
      <c r="D11" s="8">
        <f>IF(C11="","",IF(C11&lt;5000000,"500万円未満",IF(C11&lt;50000000,"500万〜5,000万円未満","5,000万円以上")))</f>
      </c>
      <c r="E11" s="6">
        <f>IF(C11="","",IF(C11&lt;5000000,1,IF(C11&lt;50000000,10,15)))</f>
      </c>
      <c r="F11" s="3"/>
      <c r="G11" s="6">
        <f>IF(E11="","",IF(AND(F11="○",E11&gt;1),E11-5,E11))</f>
      </c>
      <c r="H11" s="3"/>
      <c r="I11" s="8">
        <f>IF(OR(H11="",G11=""),"",TEXT(H11+G11+1,"yyyy/mm/dd"))</f>
      </c>
      <c r="J11" s="3"/>
      <c r="K11" s="8">
        <f>IF(OR(J11="",I11=""),"",IF(J11&gt;=H11+G11+1,"OK","期間が足りない"))</f>
      </c>
    </row>
    <row r="12" ht="20" customHeight="1" spans="1:11" x14ac:dyDescent="0.25">
      <c r="A12" s="6">
        <v>8</v>
      </c>
      <c r="B12" s="3"/>
      <c r="C12" s="7"/>
      <c r="D12" s="8">
        <f>IF(C12="","",IF(C12&lt;5000000,"500万円未満",IF(C12&lt;50000000,"500万〜5,000万円未満","5,000万円以上")))</f>
      </c>
      <c r="E12" s="6">
        <f>IF(C12="","",IF(C12&lt;5000000,1,IF(C12&lt;50000000,10,15)))</f>
      </c>
      <c r="F12" s="3"/>
      <c r="G12" s="6">
        <f>IF(E12="","",IF(AND(F12="○",E12&gt;1),E12-5,E12))</f>
      </c>
      <c r="H12" s="3"/>
      <c r="I12" s="8">
        <f>IF(OR(H12="",G12=""),"",TEXT(H12+G12+1,"yyyy/mm/dd"))</f>
      </c>
      <c r="J12" s="3"/>
      <c r="K12" s="8">
        <f>IF(OR(J12="",I12=""),"",IF(J12&gt;=H12+G12+1,"OK","期間が足りない"))</f>
      </c>
    </row>
    <row r="13" ht="20" customHeight="1" spans="1:11" x14ac:dyDescent="0.25">
      <c r="A13" s="6">
        <v>9</v>
      </c>
      <c r="B13" s="3"/>
      <c r="C13" s="7"/>
      <c r="D13" s="8">
        <f>IF(C13="","",IF(C13&lt;5000000,"500万円未満",IF(C13&lt;50000000,"500万〜5,000万円未満","5,000万円以上")))</f>
      </c>
      <c r="E13" s="6">
        <f>IF(C13="","",IF(C13&lt;5000000,1,IF(C13&lt;50000000,10,15)))</f>
      </c>
      <c r="F13" s="3"/>
      <c r="G13" s="6">
        <f>IF(E13="","",IF(AND(F13="○",E13&gt;1),E13-5,E13))</f>
      </c>
      <c r="H13" s="3"/>
      <c r="I13" s="8">
        <f>IF(OR(H13="",G13=""),"",TEXT(H13+G13+1,"yyyy/mm/dd"))</f>
      </c>
      <c r="J13" s="3"/>
      <c r="K13" s="8">
        <f>IF(OR(J13="",I13=""),"",IF(J13&gt;=H13+G13+1,"OK","期間が足りない"))</f>
      </c>
    </row>
    <row r="14" ht="20" customHeight="1" spans="1:11" x14ac:dyDescent="0.25">
      <c r="A14" s="6">
        <v>10</v>
      </c>
      <c r="B14" s="3"/>
      <c r="C14" s="7"/>
      <c r="D14" s="8">
        <f>IF(C14="","",IF(C14&lt;5000000,"500万円未満",IF(C14&lt;50000000,"500万〜5,000万円未満","5,000万円以上")))</f>
      </c>
      <c r="E14" s="6">
        <f>IF(C14="","",IF(C14&lt;5000000,1,IF(C14&lt;50000000,10,15)))</f>
      </c>
      <c r="F14" s="3"/>
      <c r="G14" s="6">
        <f>IF(E14="","",IF(AND(F14="○",E14&gt;1),E14-5,E14))</f>
      </c>
      <c r="H14" s="3"/>
      <c r="I14" s="8">
        <f>IF(OR(H14="",G14=""),"",TEXT(H14+G14+1,"yyyy/mm/dd"))</f>
      </c>
      <c r="J14" s="3"/>
      <c r="K14" s="8">
        <f>IF(OR(J14="",I14=""),"",IF(J14&gt;=H14+G14+1,"OK","期間が足りない"))</f>
      </c>
    </row>
    <row r="15" ht="20" customHeight="1" x14ac:dyDescent="0.25"/>
    <row r="16" ht="20" customHeight="1" spans="1:7" x14ac:dyDescent="0.25">
      <c r="A16" s="2" t="s">
        <v>15</v>
      </c>
      <c r="B16" s="2"/>
      <c r="C16" s="2" t="s">
        <v>16</v>
      </c>
      <c r="D16" s="6">
        <f>COUNTIF(K5:K14,"OK")</f>
        <v>0</v>
      </c>
      <c r="E16" s="2" t="s">
        <v>17</v>
      </c>
      <c r="F16" s="2"/>
      <c r="G16" s="6">
        <f>COUNTIF(K5:K14,"期間が足りない")</f>
        <v>0</v>
      </c>
    </row>
    <row r="17" ht="46" customHeight="1" spans="1:11" x14ac:dyDescent="0.25">
      <c r="A17" s="4" t="s">
        <v>18</v>
      </c>
      <c r="B17" s="4"/>
      <c r="C17" s="4"/>
      <c r="D17" s="4"/>
      <c r="E17" s="4"/>
      <c r="F17" s="4"/>
      <c r="G17" s="4"/>
      <c r="H17" s="4"/>
      <c r="I17" s="4"/>
      <c r="J17" s="4"/>
      <c r="K17" s="4"/>
    </row>
    <row r="18" ht="20" customHeight="1" x14ac:dyDescent="0.25"/>
    <row r="19" ht="20" customHeight="1" spans="1:11" x14ac:dyDescent="0.25">
      <c r="A19" s="9" t="s">
        <v>19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ht="20" customHeight="1" spans="1:11" x14ac:dyDescent="0.25">
      <c r="A20" s="5" t="s">
        <v>4</v>
      </c>
      <c r="B20" s="5" t="s">
        <v>20</v>
      </c>
      <c r="C20" s="5"/>
      <c r="D20" s="5"/>
      <c r="E20" s="5"/>
      <c r="F20" s="5"/>
      <c r="G20" s="5"/>
      <c r="H20" s="5" t="s">
        <v>21</v>
      </c>
      <c r="I20" s="5"/>
      <c r="J20" s="5" t="s">
        <v>22</v>
      </c>
      <c r="K20" s="5" t="s">
        <v>23</v>
      </c>
    </row>
    <row r="21" ht="20" customHeight="1" spans="1:11" x14ac:dyDescent="0.25">
      <c r="A21" s="6">
        <v>1</v>
      </c>
      <c r="B21" s="8" t="s">
        <v>24</v>
      </c>
      <c r="C21" s="8"/>
      <c r="D21" s="8"/>
      <c r="E21" s="8"/>
      <c r="F21" s="8"/>
      <c r="G21" s="8"/>
      <c r="H21" s="4" t="s">
        <v>25</v>
      </c>
      <c r="I21" s="4"/>
      <c r="J21" s="3"/>
      <c r="K21" s="3"/>
    </row>
    <row r="22" ht="20" customHeight="1" spans="1:11" x14ac:dyDescent="0.25">
      <c r="A22" s="6">
        <v>2</v>
      </c>
      <c r="B22" s="8" t="s">
        <v>26</v>
      </c>
      <c r="C22" s="8"/>
      <c r="D22" s="8"/>
      <c r="E22" s="8"/>
      <c r="F22" s="8"/>
      <c r="G22" s="8"/>
      <c r="H22" s="4" t="s">
        <v>25</v>
      </c>
      <c r="I22" s="4"/>
      <c r="J22" s="3"/>
      <c r="K22" s="3"/>
    </row>
    <row r="23" ht="20" customHeight="1" spans="1:11" x14ac:dyDescent="0.25">
      <c r="A23" s="6">
        <v>3</v>
      </c>
      <c r="B23" s="8" t="s">
        <v>27</v>
      </c>
      <c r="C23" s="8"/>
      <c r="D23" s="8"/>
      <c r="E23" s="8"/>
      <c r="F23" s="8"/>
      <c r="G23" s="8"/>
      <c r="H23" s="4" t="s">
        <v>25</v>
      </c>
      <c r="I23" s="4"/>
      <c r="J23" s="3"/>
      <c r="K23" s="3"/>
    </row>
    <row r="24" ht="20" customHeight="1" spans="1:11" x14ac:dyDescent="0.25">
      <c r="A24" s="6">
        <v>4</v>
      </c>
      <c r="B24" s="8" t="s">
        <v>28</v>
      </c>
      <c r="C24" s="8"/>
      <c r="D24" s="8"/>
      <c r="E24" s="8"/>
      <c r="F24" s="8"/>
      <c r="G24" s="8"/>
      <c r="H24" s="4" t="s">
        <v>25</v>
      </c>
      <c r="I24" s="4"/>
      <c r="J24" s="3"/>
      <c r="K24" s="3"/>
    </row>
    <row r="25" ht="20" customHeight="1" spans="1:11" x14ac:dyDescent="0.25">
      <c r="A25" s="6">
        <v>5</v>
      </c>
      <c r="B25" s="8" t="s">
        <v>29</v>
      </c>
      <c r="C25" s="8"/>
      <c r="D25" s="8"/>
      <c r="E25" s="8"/>
      <c r="F25" s="8"/>
      <c r="G25" s="8"/>
      <c r="H25" s="4" t="s">
        <v>25</v>
      </c>
      <c r="I25" s="4"/>
      <c r="J25" s="3"/>
      <c r="K25" s="3"/>
    </row>
    <row r="26" ht="20" customHeight="1" spans="1:11" x14ac:dyDescent="0.25">
      <c r="A26" s="6">
        <v>6</v>
      </c>
      <c r="B26" s="8" t="s">
        <v>30</v>
      </c>
      <c r="C26" s="8"/>
      <c r="D26" s="8"/>
      <c r="E26" s="8"/>
      <c r="F26" s="8"/>
      <c r="G26" s="8"/>
      <c r="H26" s="4" t="s">
        <v>25</v>
      </c>
      <c r="I26" s="4"/>
      <c r="J26" s="3"/>
      <c r="K26" s="3"/>
    </row>
    <row r="27" ht="20" customHeight="1" spans="1:11" x14ac:dyDescent="0.25">
      <c r="A27" s="6">
        <v>7</v>
      </c>
      <c r="B27" s="8" t="s">
        <v>31</v>
      </c>
      <c r="C27" s="8"/>
      <c r="D27" s="8"/>
      <c r="E27" s="8"/>
      <c r="F27" s="8"/>
      <c r="G27" s="8"/>
      <c r="H27" s="4" t="s">
        <v>25</v>
      </c>
      <c r="I27" s="4"/>
      <c r="J27" s="3"/>
      <c r="K27" s="3"/>
    </row>
    <row r="28" ht="20" customHeight="1" spans="1:11" x14ac:dyDescent="0.25">
      <c r="A28" s="6">
        <v>8</v>
      </c>
      <c r="B28" s="8" t="s">
        <v>32</v>
      </c>
      <c r="C28" s="8"/>
      <c r="D28" s="8"/>
      <c r="E28" s="8"/>
      <c r="F28" s="8"/>
      <c r="G28" s="8"/>
      <c r="H28" s="4" t="s">
        <v>25</v>
      </c>
      <c r="I28" s="4"/>
      <c r="J28" s="3"/>
      <c r="K28" s="3"/>
    </row>
    <row r="29" ht="20" customHeight="1" spans="1:11" x14ac:dyDescent="0.25">
      <c r="A29" s="6">
        <v>9</v>
      </c>
      <c r="B29" s="8" t="s">
        <v>33</v>
      </c>
      <c r="C29" s="8"/>
      <c r="D29" s="8"/>
      <c r="E29" s="8"/>
      <c r="F29" s="8"/>
      <c r="G29" s="8"/>
      <c r="H29" s="4" t="s">
        <v>25</v>
      </c>
      <c r="I29" s="4"/>
      <c r="J29" s="3"/>
      <c r="K29" s="3"/>
    </row>
    <row r="30" ht="20" customHeight="1" spans="1:11" x14ac:dyDescent="0.25">
      <c r="A30" s="6">
        <v>10</v>
      </c>
      <c r="B30" s="8" t="s">
        <v>34</v>
      </c>
      <c r="C30" s="8"/>
      <c r="D30" s="8"/>
      <c r="E30" s="8"/>
      <c r="F30" s="8"/>
      <c r="G30" s="8"/>
      <c r="H30" s="4" t="s">
        <v>35</v>
      </c>
      <c r="I30" s="4"/>
      <c r="J30" s="3"/>
      <c r="K30" s="3"/>
    </row>
    <row r="31" ht="20" customHeight="1" spans="1:11" x14ac:dyDescent="0.25">
      <c r="A31" s="2" t="s">
        <v>36</v>
      </c>
      <c r="B31" s="2"/>
      <c r="C31" s="2"/>
      <c r="D31" s="2"/>
      <c r="E31" s="2"/>
      <c r="F31" s="2"/>
      <c r="G31" s="2"/>
      <c r="H31" s="8" t="str">
        <f>COUNTIF(J21:J30,"済")&amp;" / 10"</f>
        <v>0 / 10</v>
      </c>
      <c r="I31" s="8"/>
      <c r="J31" s="8"/>
      <c r="K31" s="8"/>
    </row>
  </sheetData>
  <mergeCells count="33">
    <mergeCell ref="A1:K1"/>
    <mergeCell ref="A2:B2"/>
    <mergeCell ref="C2:F2"/>
    <mergeCell ref="H2:J2"/>
    <mergeCell ref="A3:K3"/>
    <mergeCell ref="A16:B16"/>
    <mergeCell ref="E16:F16"/>
    <mergeCell ref="A17:K17"/>
    <mergeCell ref="A19:K19"/>
    <mergeCell ref="B20:G20"/>
    <mergeCell ref="H20:I20"/>
    <mergeCell ref="B21:G21"/>
    <mergeCell ref="H21:I21"/>
    <mergeCell ref="B22:G22"/>
    <mergeCell ref="H22:I22"/>
    <mergeCell ref="B23:G23"/>
    <mergeCell ref="H23:I23"/>
    <mergeCell ref="B24:G24"/>
    <mergeCell ref="H24:I24"/>
    <mergeCell ref="B25:G25"/>
    <mergeCell ref="H25:I25"/>
    <mergeCell ref="B26:G26"/>
    <mergeCell ref="H26:I26"/>
    <mergeCell ref="B27:G27"/>
    <mergeCell ref="H27:I27"/>
    <mergeCell ref="B28:G28"/>
    <mergeCell ref="H28:I28"/>
    <mergeCell ref="B29:G29"/>
    <mergeCell ref="H29:I29"/>
    <mergeCell ref="B30:G30"/>
    <mergeCell ref="H30:I30"/>
    <mergeCell ref="A31:G31"/>
    <mergeCell ref="H31:K3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22" customWidth="1"/>
    <col min="3" max="3" width="13" customWidth="1"/>
    <col min="4" max="4" width="16" customWidth="1"/>
    <col min="8" max="8" width="12" customWidth="1"/>
    <col min="9" max="9" width="15" customWidth="1"/>
    <col min="10" max="10" width="12" customWidth="1"/>
    <col min="11" max="11" width="13" customWidth="1"/>
  </cols>
  <sheetData>
    <row r="1" ht="28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" customHeight="1" spans="1:10" x14ac:dyDescent="0.25">
      <c r="A2" s="2" t="s">
        <v>1</v>
      </c>
      <c r="B2" s="2"/>
      <c r="C2" s="3" t="s">
        <v>37</v>
      </c>
      <c r="D2" s="3"/>
      <c r="E2" s="3"/>
      <c r="F2" s="3"/>
      <c r="G2" s="2" t="s">
        <v>2</v>
      </c>
      <c r="H2" s="3" t="s">
        <v>38</v>
      </c>
      <c r="I2" s="3"/>
      <c r="J2" s="3"/>
    </row>
    <row r="3" ht="34" customHeight="1" spans="1:11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20" customHeight="1" spans="1:1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</row>
    <row r="5" ht="20" customHeight="1" spans="1:11" x14ac:dyDescent="0.25">
      <c r="A5" s="6">
        <v>1</v>
      </c>
      <c r="B5" s="3" t="s">
        <v>39</v>
      </c>
      <c r="C5" s="7">
        <v>3800000</v>
      </c>
      <c r="D5" s="8" t="str">
        <f>IF(C5="","",IF(C5&lt;5000000,"500万円未満",IF(C5&lt;50000000,"500万〜5,000万円未満","5,000万円以上")))</f>
        <v>500万円未満</v>
      </c>
      <c r="E5" s="6">
        <f>IF(C5="","",IF(C5&lt;5000000,1,IF(C5&lt;50000000,10,15)))</f>
        <v>1</v>
      </c>
      <c r="F5" s="3"/>
      <c r="G5" s="6">
        <f>IF(E5="","",IF(AND(F5="○",E5&gt;1),E5-5,E5))</f>
        <v>1</v>
      </c>
      <c r="H5" s="10">
        <v>46328</v>
      </c>
      <c r="I5" s="8" t="str">
        <f>IF(OR(H5="",G5=""),"",TEXT(H5+G5+1,"yyyy/mm/dd"))</f>
        <v>2026/11/04</v>
      </c>
      <c r="J5" s="10">
        <v>46331</v>
      </c>
      <c r="K5" s="8" t="str">
        <f>IF(OR(J5="",I5=""),"",IF(J5&gt;=H5+G5+1,"OK","期間が足りない"))</f>
        <v>OK</v>
      </c>
    </row>
    <row r="6" ht="20" customHeight="1" spans="1:11" x14ac:dyDescent="0.25">
      <c r="A6" s="6">
        <v>2</v>
      </c>
      <c r="B6" s="3" t="s">
        <v>40</v>
      </c>
      <c r="C6" s="7">
        <v>18000000</v>
      </c>
      <c r="D6" s="8" t="str">
        <f>IF(C6="","",IF(C6&lt;5000000,"500万円未満",IF(C6&lt;50000000,"500万〜5,000万円未満","5,000万円以上")))</f>
        <v>500万〜5,000万円未満</v>
      </c>
      <c r="E6" s="6">
        <f>IF(C6="","",IF(C6&lt;5000000,1,IF(C6&lt;50000000,10,15)))</f>
        <v>10</v>
      </c>
      <c r="F6" s="3"/>
      <c r="G6" s="6">
        <f>IF(E6="","",IF(AND(F6="○",E6&gt;1),E6-5,E6))</f>
        <v>10</v>
      </c>
      <c r="H6" s="10">
        <v>46328</v>
      </c>
      <c r="I6" s="8" t="str">
        <f>IF(OR(H6="",G6=""),"",TEXT(H6+G6+1,"yyyy/mm/dd"))</f>
        <v>2026/11/13</v>
      </c>
      <c r="J6" s="10">
        <v>46336</v>
      </c>
      <c r="K6" s="8" t="str">
        <f>IF(OR(J6="",I6=""),"",IF(J6&gt;=H6+G6+1,"OK","期間が足りない"))</f>
        <v>期間が足りない</v>
      </c>
    </row>
    <row r="7" ht="20" customHeight="1" spans="1:11" x14ac:dyDescent="0.25">
      <c r="A7" s="6">
        <v>3</v>
      </c>
      <c r="B7" s="3" t="s">
        <v>41</v>
      </c>
      <c r="C7" s="7">
        <v>62000000</v>
      </c>
      <c r="D7" s="8" t="str">
        <f>IF(C7="","",IF(C7&lt;5000000,"500万円未満",IF(C7&lt;50000000,"500万〜5,000万円未満","5,000万円以上")))</f>
        <v>5,000万円以上</v>
      </c>
      <c r="E7" s="6">
        <f>IF(C7="","",IF(C7&lt;5000000,1,IF(C7&lt;50000000,10,15)))</f>
        <v>15</v>
      </c>
      <c r="F7" s="3" t="s">
        <v>42</v>
      </c>
      <c r="G7" s="6">
        <f>IF(E7="","",IF(AND(F7="○",E7&gt;1),E7-5,E7))</f>
        <v>10</v>
      </c>
      <c r="H7" s="10">
        <v>46330</v>
      </c>
      <c r="I7" s="8" t="str">
        <f>IF(OR(H7="",G7=""),"",TEXT(H7+G7+1,"yyyy/mm/dd"))</f>
        <v>2026/11/15</v>
      </c>
      <c r="J7" s="10">
        <v>46342</v>
      </c>
      <c r="K7" s="8" t="str">
        <f>IF(OR(J7="",I7=""),"",IF(J7&gt;=H7+G7+1,"OK","期間が足りない"))</f>
        <v>OK</v>
      </c>
    </row>
    <row r="8" ht="20" customHeight="1" spans="1:11" x14ac:dyDescent="0.25">
      <c r="A8" s="6">
        <v>4</v>
      </c>
      <c r="B8" s="3" t="s">
        <v>43</v>
      </c>
      <c r="C8" s="7">
        <v>4980000</v>
      </c>
      <c r="D8" s="8" t="str">
        <f>IF(C8="","",IF(C8&lt;5000000,"500万円未満",IF(C8&lt;50000000,"500万〜5,000万円未満","5,000万円以上")))</f>
        <v>500万円未満</v>
      </c>
      <c r="E8" s="6">
        <f>IF(C8="","",IF(C8&lt;5000000,1,IF(C8&lt;50000000,10,15)))</f>
        <v>1</v>
      </c>
      <c r="F8" s="3"/>
      <c r="G8" s="6">
        <f>IF(E8="","",IF(AND(F8="○",E8&gt;1),E8-5,E8))</f>
        <v>1</v>
      </c>
      <c r="H8" s="10">
        <v>46335</v>
      </c>
      <c r="I8" s="8" t="str">
        <f>IF(OR(H8="",G8=""),"",TEXT(H8+G8+1,"yyyy/mm/dd"))</f>
        <v>2026/11/11</v>
      </c>
      <c r="J8" s="10">
        <v>46337</v>
      </c>
      <c r="K8" s="8" t="str">
        <f>IF(OR(J8="",I8=""),"",IF(J8&gt;=H8+G8+1,"OK","期間が足りない"))</f>
        <v>OK</v>
      </c>
    </row>
    <row r="9" ht="20" customHeight="1" spans="1:11" x14ac:dyDescent="0.25">
      <c r="A9" s="6">
        <v>5</v>
      </c>
      <c r="B9" s="3" t="s">
        <v>44</v>
      </c>
      <c r="C9" s="7">
        <v>5000000</v>
      </c>
      <c r="D9" s="8" t="str">
        <f>IF(C9="","",IF(C9&lt;5000000,"500万円未満",IF(C9&lt;50000000,"500万〜5,000万円未満","5,000万円以上")))</f>
        <v>500万〜5,000万円未満</v>
      </c>
      <c r="E9" s="6">
        <f>IF(C9="","",IF(C9&lt;5000000,1,IF(C9&lt;50000000,10,15)))</f>
        <v>10</v>
      </c>
      <c r="F9" s="3"/>
      <c r="G9" s="6">
        <f>IF(E9="","",IF(AND(F9="○",E9&gt;1),E9-5,E9))</f>
        <v>10</v>
      </c>
      <c r="H9" s="10">
        <v>46335</v>
      </c>
      <c r="I9" s="8" t="str">
        <f>IF(OR(H9="",G9=""),"",TEXT(H9+G9+1,"yyyy/mm/dd"))</f>
        <v>2026/11/20</v>
      </c>
      <c r="J9" s="10">
        <v>46345</v>
      </c>
      <c r="K9" s="8" t="str">
        <f>IF(OR(J9="",I9=""),"",IF(J9&gt;=H9+G9+1,"OK","期間が足りない"))</f>
        <v>期間が足りない</v>
      </c>
    </row>
    <row r="10" ht="20" customHeight="1" spans="1:11" x14ac:dyDescent="0.25">
      <c r="A10" s="6">
        <v>6</v>
      </c>
      <c r="B10" s="3"/>
      <c r="C10" s="7"/>
      <c r="D10" s="8">
        <f>IF(C10="","",IF(C10&lt;5000000,"500万円未満",IF(C10&lt;50000000,"500万〜5,000万円未満","5,000万円以上")))</f>
      </c>
      <c r="E10" s="6">
        <f>IF(C10="","",IF(C10&lt;5000000,1,IF(C10&lt;50000000,10,15)))</f>
      </c>
      <c r="F10" s="3"/>
      <c r="G10" s="6">
        <f>IF(E10="","",IF(AND(F10="○",E10&gt;1),E10-5,E10))</f>
      </c>
      <c r="H10" s="3"/>
      <c r="I10" s="8">
        <f>IF(OR(H10="",G10=""),"",TEXT(H10+G10+1,"yyyy/mm/dd"))</f>
      </c>
      <c r="J10" s="3"/>
      <c r="K10" s="8">
        <f>IF(OR(J10="",I10=""),"",IF(J10&gt;=H10+G10+1,"OK","期間が足りない"))</f>
      </c>
    </row>
    <row r="11" ht="20" customHeight="1" spans="1:11" x14ac:dyDescent="0.25">
      <c r="A11" s="6">
        <v>7</v>
      </c>
      <c r="B11" s="3"/>
      <c r="C11" s="7"/>
      <c r="D11" s="8">
        <f>IF(C11="","",IF(C11&lt;5000000,"500万円未満",IF(C11&lt;50000000,"500万〜5,000万円未満","5,000万円以上")))</f>
      </c>
      <c r="E11" s="6">
        <f>IF(C11="","",IF(C11&lt;5000000,1,IF(C11&lt;50000000,10,15)))</f>
      </c>
      <c r="F11" s="3"/>
      <c r="G11" s="6">
        <f>IF(E11="","",IF(AND(F11="○",E11&gt;1),E11-5,E11))</f>
      </c>
      <c r="H11" s="3"/>
      <c r="I11" s="8">
        <f>IF(OR(H11="",G11=""),"",TEXT(H11+G11+1,"yyyy/mm/dd"))</f>
      </c>
      <c r="J11" s="3"/>
      <c r="K11" s="8">
        <f>IF(OR(J11="",I11=""),"",IF(J11&gt;=H11+G11+1,"OK","期間が足りない"))</f>
      </c>
    </row>
    <row r="12" ht="20" customHeight="1" spans="1:11" x14ac:dyDescent="0.25">
      <c r="A12" s="6">
        <v>8</v>
      </c>
      <c r="B12" s="3"/>
      <c r="C12" s="7"/>
      <c r="D12" s="8">
        <f>IF(C12="","",IF(C12&lt;5000000,"500万円未満",IF(C12&lt;50000000,"500万〜5,000万円未満","5,000万円以上")))</f>
      </c>
      <c r="E12" s="6">
        <f>IF(C12="","",IF(C12&lt;5000000,1,IF(C12&lt;50000000,10,15)))</f>
      </c>
      <c r="F12" s="3"/>
      <c r="G12" s="6">
        <f>IF(E12="","",IF(AND(F12="○",E12&gt;1),E12-5,E12))</f>
      </c>
      <c r="H12" s="3"/>
      <c r="I12" s="8">
        <f>IF(OR(H12="",G12=""),"",TEXT(H12+G12+1,"yyyy/mm/dd"))</f>
      </c>
      <c r="J12" s="3"/>
      <c r="K12" s="8">
        <f>IF(OR(J12="",I12=""),"",IF(J12&gt;=H12+G12+1,"OK","期間が足りない"))</f>
      </c>
    </row>
    <row r="13" ht="20" customHeight="1" spans="1:11" x14ac:dyDescent="0.25">
      <c r="A13" s="6">
        <v>9</v>
      </c>
      <c r="B13" s="3"/>
      <c r="C13" s="7"/>
      <c r="D13" s="8">
        <f>IF(C13="","",IF(C13&lt;5000000,"500万円未満",IF(C13&lt;50000000,"500万〜5,000万円未満","5,000万円以上")))</f>
      </c>
      <c r="E13" s="6">
        <f>IF(C13="","",IF(C13&lt;5000000,1,IF(C13&lt;50000000,10,15)))</f>
      </c>
      <c r="F13" s="3"/>
      <c r="G13" s="6">
        <f>IF(E13="","",IF(AND(F13="○",E13&gt;1),E13-5,E13))</f>
      </c>
      <c r="H13" s="3"/>
      <c r="I13" s="8">
        <f>IF(OR(H13="",G13=""),"",TEXT(H13+G13+1,"yyyy/mm/dd"))</f>
      </c>
      <c r="J13" s="3"/>
      <c r="K13" s="8">
        <f>IF(OR(J13="",I13=""),"",IF(J13&gt;=H13+G13+1,"OK","期間が足りない"))</f>
      </c>
    </row>
    <row r="14" ht="20" customHeight="1" spans="1:11" x14ac:dyDescent="0.25">
      <c r="A14" s="6">
        <v>10</v>
      </c>
      <c r="B14" s="3"/>
      <c r="C14" s="7"/>
      <c r="D14" s="8">
        <f>IF(C14="","",IF(C14&lt;5000000,"500万円未満",IF(C14&lt;50000000,"500万〜5,000万円未満","5,000万円以上")))</f>
      </c>
      <c r="E14" s="6">
        <f>IF(C14="","",IF(C14&lt;5000000,1,IF(C14&lt;50000000,10,15)))</f>
      </c>
      <c r="F14" s="3"/>
      <c r="G14" s="6">
        <f>IF(E14="","",IF(AND(F14="○",E14&gt;1),E14-5,E14))</f>
      </c>
      <c r="H14" s="3"/>
      <c r="I14" s="8">
        <f>IF(OR(H14="",G14=""),"",TEXT(H14+G14+1,"yyyy/mm/dd"))</f>
      </c>
      <c r="J14" s="3"/>
      <c r="K14" s="8">
        <f>IF(OR(J14="",I14=""),"",IF(J14&gt;=H14+G14+1,"OK","期間が足りない"))</f>
      </c>
    </row>
    <row r="15" ht="20" customHeight="1" x14ac:dyDescent="0.25"/>
    <row r="16" ht="20" customHeight="1" spans="1:7" x14ac:dyDescent="0.25">
      <c r="A16" s="2" t="s">
        <v>15</v>
      </c>
      <c r="B16" s="2"/>
      <c r="C16" s="2" t="s">
        <v>16</v>
      </c>
      <c r="D16" s="6">
        <f>COUNTIF(K5:K14,"OK")</f>
        <v>3</v>
      </c>
      <c r="E16" s="2" t="s">
        <v>17</v>
      </c>
      <c r="F16" s="2"/>
      <c r="G16" s="6">
        <f>COUNTIF(K5:K14,"期間が足りない")</f>
        <v>2</v>
      </c>
    </row>
    <row r="17" ht="46" customHeight="1" spans="1:11" x14ac:dyDescent="0.25">
      <c r="A17" s="4" t="s">
        <v>18</v>
      </c>
      <c r="B17" s="4"/>
      <c r="C17" s="4"/>
      <c r="D17" s="4"/>
      <c r="E17" s="4"/>
      <c r="F17" s="4"/>
      <c r="G17" s="4"/>
      <c r="H17" s="4"/>
      <c r="I17" s="4"/>
      <c r="J17" s="4"/>
      <c r="K17" s="4"/>
    </row>
    <row r="18" ht="20" customHeight="1" x14ac:dyDescent="0.25"/>
    <row r="19" ht="20" customHeight="1" spans="1:11" x14ac:dyDescent="0.25">
      <c r="A19" s="9" t="s">
        <v>19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ht="20" customHeight="1" spans="1:11" x14ac:dyDescent="0.25">
      <c r="A20" s="5" t="s">
        <v>4</v>
      </c>
      <c r="B20" s="5" t="s">
        <v>20</v>
      </c>
      <c r="C20" s="5"/>
      <c r="D20" s="5"/>
      <c r="E20" s="5"/>
      <c r="F20" s="5"/>
      <c r="G20" s="5"/>
      <c r="H20" s="5" t="s">
        <v>21</v>
      </c>
      <c r="I20" s="5"/>
      <c r="J20" s="5" t="s">
        <v>22</v>
      </c>
      <c r="K20" s="5" t="s">
        <v>23</v>
      </c>
    </row>
    <row r="21" ht="20" customHeight="1" spans="1:11" x14ac:dyDescent="0.25">
      <c r="A21" s="6">
        <v>1</v>
      </c>
      <c r="B21" s="8" t="s">
        <v>24</v>
      </c>
      <c r="C21" s="8"/>
      <c r="D21" s="8"/>
      <c r="E21" s="8"/>
      <c r="F21" s="8"/>
      <c r="G21" s="8"/>
      <c r="H21" s="4" t="s">
        <v>25</v>
      </c>
      <c r="I21" s="4"/>
      <c r="J21" s="3" t="s">
        <v>22</v>
      </c>
      <c r="K21" s="3" t="s">
        <v>45</v>
      </c>
    </row>
    <row r="22" ht="20" customHeight="1" spans="1:11" x14ac:dyDescent="0.25">
      <c r="A22" s="6">
        <v>2</v>
      </c>
      <c r="B22" s="8" t="s">
        <v>26</v>
      </c>
      <c r="C22" s="8"/>
      <c r="D22" s="8"/>
      <c r="E22" s="8"/>
      <c r="F22" s="8"/>
      <c r="G22" s="8"/>
      <c r="H22" s="4" t="s">
        <v>25</v>
      </c>
      <c r="I22" s="4"/>
      <c r="J22" s="3" t="s">
        <v>22</v>
      </c>
      <c r="K22" s="3" t="s">
        <v>45</v>
      </c>
    </row>
    <row r="23" ht="20" customHeight="1" spans="1:11" x14ac:dyDescent="0.25">
      <c r="A23" s="6">
        <v>3</v>
      </c>
      <c r="B23" s="8" t="s">
        <v>27</v>
      </c>
      <c r="C23" s="8"/>
      <c r="D23" s="8"/>
      <c r="E23" s="8"/>
      <c r="F23" s="8"/>
      <c r="G23" s="8"/>
      <c r="H23" s="4" t="s">
        <v>25</v>
      </c>
      <c r="I23" s="4"/>
      <c r="J23" s="3" t="s">
        <v>22</v>
      </c>
      <c r="K23" s="3" t="s">
        <v>45</v>
      </c>
    </row>
    <row r="24" ht="20" customHeight="1" spans="1:11" x14ac:dyDescent="0.25">
      <c r="A24" s="6">
        <v>4</v>
      </c>
      <c r="B24" s="8" t="s">
        <v>28</v>
      </c>
      <c r="C24" s="8"/>
      <c r="D24" s="8"/>
      <c r="E24" s="8"/>
      <c r="F24" s="8"/>
      <c r="G24" s="8"/>
      <c r="H24" s="4" t="s">
        <v>25</v>
      </c>
      <c r="I24" s="4"/>
      <c r="J24" s="3" t="s">
        <v>22</v>
      </c>
      <c r="K24" s="3" t="s">
        <v>45</v>
      </c>
    </row>
    <row r="25" ht="20" customHeight="1" spans="1:11" x14ac:dyDescent="0.25">
      <c r="A25" s="6">
        <v>5</v>
      </c>
      <c r="B25" s="8" t="s">
        <v>29</v>
      </c>
      <c r="C25" s="8"/>
      <c r="D25" s="8"/>
      <c r="E25" s="8"/>
      <c r="F25" s="8"/>
      <c r="G25" s="8"/>
      <c r="H25" s="4" t="s">
        <v>25</v>
      </c>
      <c r="I25" s="4"/>
      <c r="J25" s="3" t="s">
        <v>22</v>
      </c>
      <c r="K25" s="3" t="s">
        <v>45</v>
      </c>
    </row>
    <row r="26" ht="20" customHeight="1" spans="1:11" x14ac:dyDescent="0.25">
      <c r="A26" s="6">
        <v>6</v>
      </c>
      <c r="B26" s="8" t="s">
        <v>30</v>
      </c>
      <c r="C26" s="8"/>
      <c r="D26" s="8"/>
      <c r="E26" s="8"/>
      <c r="F26" s="8"/>
      <c r="G26" s="8"/>
      <c r="H26" s="4" t="s">
        <v>25</v>
      </c>
      <c r="I26" s="4"/>
      <c r="J26" s="3" t="s">
        <v>22</v>
      </c>
      <c r="K26" s="3" t="s">
        <v>45</v>
      </c>
    </row>
    <row r="27" ht="20" customHeight="1" spans="1:11" x14ac:dyDescent="0.25">
      <c r="A27" s="6">
        <v>7</v>
      </c>
      <c r="B27" s="8" t="s">
        <v>31</v>
      </c>
      <c r="C27" s="8"/>
      <c r="D27" s="8"/>
      <c r="E27" s="8"/>
      <c r="F27" s="8"/>
      <c r="G27" s="8"/>
      <c r="H27" s="4" t="s">
        <v>25</v>
      </c>
      <c r="I27" s="4"/>
      <c r="J27" s="3"/>
      <c r="K27" s="3"/>
    </row>
    <row r="28" ht="20" customHeight="1" spans="1:11" x14ac:dyDescent="0.25">
      <c r="A28" s="6">
        <v>8</v>
      </c>
      <c r="B28" s="8" t="s">
        <v>32</v>
      </c>
      <c r="C28" s="8"/>
      <c r="D28" s="8"/>
      <c r="E28" s="8"/>
      <c r="F28" s="8"/>
      <c r="G28" s="8"/>
      <c r="H28" s="4" t="s">
        <v>25</v>
      </c>
      <c r="I28" s="4"/>
      <c r="J28" s="3" t="s">
        <v>22</v>
      </c>
      <c r="K28" s="3" t="s">
        <v>45</v>
      </c>
    </row>
    <row r="29" ht="20" customHeight="1" spans="1:11" x14ac:dyDescent="0.25">
      <c r="A29" s="6">
        <v>9</v>
      </c>
      <c r="B29" s="8" t="s">
        <v>33</v>
      </c>
      <c r="C29" s="8"/>
      <c r="D29" s="8"/>
      <c r="E29" s="8"/>
      <c r="F29" s="8"/>
      <c r="G29" s="8"/>
      <c r="H29" s="4" t="s">
        <v>25</v>
      </c>
      <c r="I29" s="4"/>
      <c r="J29" s="3" t="s">
        <v>22</v>
      </c>
      <c r="K29" s="3" t="s">
        <v>45</v>
      </c>
    </row>
    <row r="30" ht="20" customHeight="1" spans="1:11" x14ac:dyDescent="0.25">
      <c r="A30" s="6">
        <v>10</v>
      </c>
      <c r="B30" s="8" t="s">
        <v>34</v>
      </c>
      <c r="C30" s="8"/>
      <c r="D30" s="8"/>
      <c r="E30" s="8"/>
      <c r="F30" s="8"/>
      <c r="G30" s="8"/>
      <c r="H30" s="4" t="s">
        <v>35</v>
      </c>
      <c r="I30" s="4"/>
      <c r="J30" s="3" t="s">
        <v>22</v>
      </c>
      <c r="K30" s="3" t="s">
        <v>45</v>
      </c>
    </row>
    <row r="31" ht="20" customHeight="1" spans="1:11" x14ac:dyDescent="0.25">
      <c r="A31" s="2" t="s">
        <v>36</v>
      </c>
      <c r="B31" s="2"/>
      <c r="C31" s="2"/>
      <c r="D31" s="2"/>
      <c r="E31" s="2"/>
      <c r="F31" s="2"/>
      <c r="G31" s="2"/>
      <c r="H31" s="8" t="str">
        <f>COUNTIF(J21:J30,"済")&amp;" / 10"</f>
        <v>9 / 10</v>
      </c>
      <c r="I31" s="8"/>
      <c r="J31" s="8"/>
      <c r="K31" s="8"/>
    </row>
  </sheetData>
  <mergeCells count="33">
    <mergeCell ref="A1:K1"/>
    <mergeCell ref="A2:B2"/>
    <mergeCell ref="C2:F2"/>
    <mergeCell ref="H2:J2"/>
    <mergeCell ref="A3:K3"/>
    <mergeCell ref="A16:B16"/>
    <mergeCell ref="E16:F16"/>
    <mergeCell ref="A17:K17"/>
    <mergeCell ref="A19:K19"/>
    <mergeCell ref="B20:G20"/>
    <mergeCell ref="H20:I20"/>
    <mergeCell ref="B21:G21"/>
    <mergeCell ref="H21:I21"/>
    <mergeCell ref="B22:G22"/>
    <mergeCell ref="H22:I22"/>
    <mergeCell ref="B23:G23"/>
    <mergeCell ref="H23:I23"/>
    <mergeCell ref="B24:G24"/>
    <mergeCell ref="H24:I24"/>
    <mergeCell ref="B25:G25"/>
    <mergeCell ref="H25:I25"/>
    <mergeCell ref="B26:G26"/>
    <mergeCell ref="H26:I26"/>
    <mergeCell ref="B27:G27"/>
    <mergeCell ref="H27:I27"/>
    <mergeCell ref="B28:G28"/>
    <mergeCell ref="H28:I28"/>
    <mergeCell ref="B29:G29"/>
    <mergeCell ref="H29:I29"/>
    <mergeCell ref="B30:G30"/>
    <mergeCell ref="H30:I30"/>
    <mergeCell ref="A31:G31"/>
    <mergeCell ref="H31:K3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46</v>
      </c>
      <c r="B1" s="1"/>
    </row>
    <row r="2" ht="20" customHeight="1" spans="1:2" x14ac:dyDescent="0.25">
      <c r="A2" s="2" t="s">
        <v>47</v>
      </c>
      <c r="B2" s="8" t="s">
        <v>48</v>
      </c>
    </row>
    <row r="3" ht="20" customHeight="1" spans="1:2" x14ac:dyDescent="0.25">
      <c r="A3" s="2" t="s">
        <v>49</v>
      </c>
      <c r="B3" s="8" t="s">
        <v>50</v>
      </c>
    </row>
    <row r="4" ht="20" customHeight="1" spans="1:2" x14ac:dyDescent="0.25">
      <c r="A4" s="2" t="s">
        <v>51</v>
      </c>
      <c r="B4" s="8" t="s">
        <v>52</v>
      </c>
    </row>
    <row r="5" ht="20" customHeight="1" spans="1:2" x14ac:dyDescent="0.25">
      <c r="A5" s="2" t="s">
        <v>53</v>
      </c>
      <c r="B5" s="8" t="s">
        <v>54</v>
      </c>
    </row>
    <row r="6" ht="20" customHeight="1" spans="1:2" x14ac:dyDescent="0.25">
      <c r="A6" s="2" t="s">
        <v>55</v>
      </c>
      <c r="B6" s="8" t="s">
        <v>56</v>
      </c>
    </row>
    <row r="7" ht="20" customHeight="1" spans="1:2" x14ac:dyDescent="0.25">
      <c r="A7" s="2" t="s">
        <v>57</v>
      </c>
      <c r="B7" s="8" t="s">
        <v>58</v>
      </c>
    </row>
    <row r="8" ht="20" customHeight="1" spans="1:2" x14ac:dyDescent="0.25">
      <c r="A8" s="2" t="s">
        <v>59</v>
      </c>
      <c r="B8" s="8" t="s">
        <v>60</v>
      </c>
    </row>
    <row r="9" ht="20" customHeight="1" spans="1:2" x14ac:dyDescent="0.25">
      <c r="A9" s="2" t="s">
        <v>61</v>
      </c>
      <c r="B9" s="8" t="s">
        <v>62</v>
      </c>
    </row>
    <row r="10" ht="20" customHeight="1" spans="1:2" x14ac:dyDescent="0.25">
      <c r="A10" s="2" t="s">
        <v>63</v>
      </c>
      <c r="B10" s="8" t="s">
        <v>64</v>
      </c>
    </row>
    <row r="11" ht="20" customHeight="1" spans="1:2" x14ac:dyDescent="0.25">
      <c r="A11" s="2" t="s">
        <v>65</v>
      </c>
      <c r="B11" s="8" t="s">
        <v>66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建設業法フクロウ（FUKULO／合同会社商陣）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