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<sst xmlns="http://schemas.openxmlformats.org/spreadsheetml/2006/main" count="77" uniqueCount="50">
  <si>
    <t>労務費の基準 比較表（見積の労務費の確認）</t>
  </si>
  <si>
    <t>工事名</t>
  </si>
  <si>
    <t>都道府県</t>
  </si>
  <si>
    <t>作業ごとに数量と見積の労務単価（単位あたり）を入れ、国土交通省「労務費に関する基準」ポータルサイトで調べた基準値（単位あたり）を手で入れると、労務費と割合が出ます。記入例の基準値は、計算の見本のための架空の値です。</t>
  </si>
  <si>
    <t>No.</t>
  </si>
  <si>
    <t>作業（職種）</t>
  </si>
  <si>
    <t>単位</t>
  </si>
  <si>
    <t>数量</t>
  </si>
  <si>
    <t>見積の労務単価（単位あたり・円）</t>
  </si>
  <si>
    <t>見積の労務費（円）</t>
  </si>
  <si>
    <t>基準値（単位あたり・円）</t>
  </si>
  <si>
    <t>基準値で計算した労務費（円）</t>
  </si>
  <si>
    <t>割合</t>
  </si>
  <si>
    <t>判定</t>
  </si>
  <si>
    <t>合計</t>
  </si>
  <si>
    <t>どこから「著しく下回る」になるかの数字は決まっていません。地域や工事の内容、差の理由、協議の状況などを合わせて個別に判断されます（建設業法令遵守ガイドライン「1」(6)）。基準値を下回る行は、理由（工法・材料の違い・作業条件など）をメモに残しておきます。</t>
  </si>
  <si>
    <t>最低賃金との比べ（目安）</t>
  </si>
  <si>
    <t>最低賃金（時間額・円）</t>
  </si>
  <si>
    <t>記入例の額は架空。都道府県の最低賃金を入れる</t>
  </si>
  <si>
    <t>1日の所定労働時間（時間）</t>
  </si>
  <si>
    <t>最低賃金で計算した1日の額（円）</t>
  </si>
  <si>
    <t>見積の1人1日あたりの労務単価（円）</t>
  </si>
  <si>
    <t>ガイドラインは、労務費や労務単価が最低賃金を下回るほど低いときは、著しい乖離と当然に判断されるとしています。</t>
  </si>
  <si>
    <t>〇〇ビル 事務所改修工事（内装）</t>
  </si>
  <si>
    <t>〇〇県</t>
  </si>
  <si>
    <t>軽量鉄骨壁下地</t>
  </si>
  <si>
    <t>㎡</t>
  </si>
  <si>
    <t>せっこうボード張り</t>
  </si>
  <si>
    <t>クロス張り</t>
  </si>
  <si>
    <t>労務費の基準 比較表</t>
  </si>
  <si>
    <t>配布元</t>
  </si>
  <si>
    <t>建設業法フクロウ（FUKULO／合同会社商陣） https://gyoho.fukulo.com/templates/</t>
  </si>
  <si>
    <t>シート構成</t>
  </si>
  <si>
    <t>「記入用」（空欄）・「記入例」（書き方の見本）・「説明」の3枚です。</t>
  </si>
  <si>
    <t>使い方</t>
  </si>
  <si>
    <t>作業ごとに1行で、作業の名前・単位・数量・見積の労務単価（単位あたり）を入れ、ポータルサイトで調べた基準値（単位あたり）を入れます。下の表に最低賃金と所定労働時間、見積の1人1日あたりの労務単価を入れます。</t>
  </si>
  <si>
    <t>判定の付け方</t>
  </si>
  <si>
    <t>割合が100%以上なら「基準値以上」、100%未満なら「基準値を下回る（理由を残す）」と出ます。</t>
  </si>
  <si>
    <t>自社に合わせて直すなら</t>
  </si>
  <si>
    <t>基準値の単位（㎡・m・t など）と、見積の単位をそろえてから入れてください。単位が違うときは、換算した値を入れます。</t>
  </si>
  <si>
    <t>気をつけること</t>
  </si>
  <si>
    <t>基準値は、適正な労務費を考えるときの指標です。基準値を下回ること自体がすぐに違反になるわけではありませんが、下回る理由を説明できるようにしておくと、協議がしやすくなります。</t>
  </si>
  <si>
    <t>ご利用にあたっての注意</t>
  </si>
  <si>
    <t>無料でお使いいただけます。社内での利用・改変・印刷は自由です。この様式そのものの再配布・販売はご遠慮ください。記入例の会社名・工事名・金額・日付はすべて架空です。この様式は法律の判断を代わりにするものではありません。個別の判断は、許可を受けた行政庁（都道府県・地方整備局）の窓口や、弁護士・行政書士などの専門家にお確かめください。</t>
  </si>
  <si>
    <t>関係する法令等</t>
  </si>
  <si>
    <t>建設業法 第34条第2項（中央建設業審議会は、労務費に関する基準などを作成し、その実施を勧告できる）、第20条第2項（材料費等記載見積書の労務費などを、通常必要と認められる額より著しく低くしない）・第6項（注文者は著しく下回る変更を求めない）。「労務費に関する基準」は令和7年12月2日に中央建設業審議会が決定。国土交通省「建設業法令遵守ガイドライン（第12版）」1．(6)。</t>
  </si>
  <si>
    <t>更新日</t>
  </si>
  <si>
    <t>2026年10月24日</t>
  </si>
  <si>
    <t>建設業法フクロウについて</t>
  </si>
  <si>
    <t>建設業法の決まり（見積期間・契約書の記載事項・下請代金の支払・工期・印紙税）と改正点を、チェックシートの無料Excelと解説でまとめた専門サイトです。https://gyoho.fukulo.com/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</si>
</sst>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quot;&quot;"/>
  </numFmts>
  <fonts count="7" x14ac:knownFonts="1">
    <font>
      <color theme="1"/>
      <family val="2"/>
      <scheme val="minor"/>
      <sz val="11"/>
      <name val="Calibri"/>
    </font>
    <font>
      <b/>
      <sz val="16"/>
    </font>
    <font>
      <b/>
      <sz val="10"/>
    </font>
    <font>
      <sz val="10"/>
    </font>
    <font>
      <color rgb="FF4B5563"/>
      <sz val="9"/>
    </font>
    <font>
      <b/>
      <color rgb="FFFFFFFF"/>
      <sz val="10"/>
    </font>
    <font>
      <b/>
      <sz val="12"/>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3" fillId="0" borderId="1" xfId="0" applyFont="1" applyBorder="1" applyAlignment="1">
      <alignment horizontal="center" vertical="center"/>
    </xf>
    <xf numFmtId="164" fontId="3" fillId="0" borderId="1" xfId="0" applyNumberFormat="1" applyFont="1" applyBorder="1" applyAlignment="1">
      <alignment horizontal="right" vertical="center"/>
    </xf>
    <xf numFmtId="9" fontId="3" fillId="0" borderId="1" xfId="0" applyNumberFormat="1" applyFont="1" applyBorder="1" applyAlignment="1">
      <alignment horizontal="center" vertical="center"/>
    </xf>
    <xf numFmtId="0" fontId="3" fillId="0" borderId="1" xfId="0" applyFont="1" applyBorder="1" applyAlignment="1">
      <alignment vertical="center" wrapText="1"/>
    </xf>
    <xf numFmtId="0" fontId="6"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
  <sheetViews>
    <sheetView workbookViewId="0" showGridLines="0"/>
  </sheetViews>
  <sheetFormatPr defaultRowHeight="15" outlineLevelRow="0" outlineLevelCol="0" x14ac:dyDescent="55"/>
  <cols>
    <col min="1" max="1" width="5" customWidth="1"/>
    <col min="2" max="2" width="20" customWidth="1"/>
    <col min="3" max="3" width="7" customWidth="1"/>
    <col min="5" max="5" width="13" customWidth="1"/>
    <col min="6" max="6" width="14" customWidth="1"/>
    <col min="7" max="7" width="13" customWidth="1"/>
    <col min="8" max="8" width="14" customWidth="1"/>
    <col min="10" max="10" width="18" customWidth="1"/>
  </cols>
  <sheetData>
    <row r="1" ht="28" customHeight="1" spans="1:10" x14ac:dyDescent="0.25">
      <c r="A1" s="1" t="s">
        <v>0</v>
      </c>
      <c r="B1" s="1"/>
      <c r="C1" s="1"/>
      <c r="D1" s="1"/>
      <c r="E1" s="1"/>
      <c r="F1" s="1"/>
      <c r="G1" s="1"/>
      <c r="H1" s="1"/>
      <c r="I1" s="1"/>
      <c r="J1" s="1"/>
    </row>
    <row r="2" ht="20" customHeight="1" spans="1:9" x14ac:dyDescent="0.25">
      <c r="A2" s="2" t="s">
        <v>1</v>
      </c>
      <c r="B2" s="2"/>
      <c r="C2" s="3"/>
      <c r="D2" s="3"/>
      <c r="E2" s="3"/>
      <c r="F2" s="3"/>
      <c r="G2" s="2" t="s">
        <v>2</v>
      </c>
      <c r="H2" s="3"/>
      <c r="I2" s="3"/>
    </row>
    <row r="3" ht="32" customHeight="1" spans="1:10" x14ac:dyDescent="0.25">
      <c r="A3" s="4" t="s">
        <v>3</v>
      </c>
      <c r="B3" s="4"/>
      <c r="C3" s="4"/>
      <c r="D3" s="4"/>
      <c r="E3" s="4"/>
      <c r="F3" s="4"/>
      <c r="G3" s="4"/>
      <c r="H3" s="4"/>
      <c r="I3" s="4"/>
      <c r="J3" s="4"/>
    </row>
    <row r="4" ht="20" customHeight="1" spans="1:10" x14ac:dyDescent="0.25">
      <c r="A4" s="5" t="s">
        <v>4</v>
      </c>
      <c r="B4" s="5" t="s">
        <v>5</v>
      </c>
      <c r="C4" s="5" t="s">
        <v>6</v>
      </c>
      <c r="D4" s="5" t="s">
        <v>7</v>
      </c>
      <c r="E4" s="5" t="s">
        <v>8</v>
      </c>
      <c r="F4" s="5" t="s">
        <v>9</v>
      </c>
      <c r="G4" s="5" t="s">
        <v>10</v>
      </c>
      <c r="H4" s="5" t="s">
        <v>11</v>
      </c>
      <c r="I4" s="5" t="s">
        <v>12</v>
      </c>
      <c r="J4" s="5" t="s">
        <v>13</v>
      </c>
    </row>
    <row r="5" ht="20" customHeight="1" spans="1:10" x14ac:dyDescent="0.25">
      <c r="A5" s="6">
        <v>1</v>
      </c>
      <c r="B5" s="3"/>
      <c r="C5" s="3"/>
      <c r="D5" s="6"/>
      <c r="E5" s="7"/>
      <c r="F5" s="7">
        <f>IF(OR(D5="",E5=""),"",D5*E5)</f>
      </c>
      <c r="G5" s="7"/>
      <c r="H5" s="7">
        <f>IF(OR(D5="",G5=""),"",D5*G5)</f>
      </c>
      <c r="I5" s="8">
        <f>IF(OR(F5="",H5=""),"",F5/H5)</f>
      </c>
      <c r="J5" s="9">
        <f>IF(I5="","",IF(I5&gt;=1,"基準値以上","基準値を下回る（理由を残す）"))</f>
      </c>
    </row>
    <row r="6" ht="20" customHeight="1" spans="1:10" x14ac:dyDescent="0.25">
      <c r="A6" s="6">
        <v>2</v>
      </c>
      <c r="B6" s="3"/>
      <c r="C6" s="3"/>
      <c r="D6" s="6"/>
      <c r="E6" s="7"/>
      <c r="F6" s="7">
        <f>IF(OR(D6="",E6=""),"",D6*E6)</f>
      </c>
      <c r="G6" s="7"/>
      <c r="H6" s="7">
        <f>IF(OR(D6="",G6=""),"",D6*G6)</f>
      </c>
      <c r="I6" s="8">
        <f>IF(OR(F6="",H6=""),"",F6/H6)</f>
      </c>
      <c r="J6" s="9">
        <f>IF(I6="","",IF(I6&gt;=1,"基準値以上","基準値を下回る（理由を残す）"))</f>
      </c>
    </row>
    <row r="7" ht="20" customHeight="1" spans="1:10" x14ac:dyDescent="0.25">
      <c r="A7" s="6">
        <v>3</v>
      </c>
      <c r="B7" s="3"/>
      <c r="C7" s="3"/>
      <c r="D7" s="6"/>
      <c r="E7" s="7"/>
      <c r="F7" s="7">
        <f>IF(OR(D7="",E7=""),"",D7*E7)</f>
      </c>
      <c r="G7" s="7"/>
      <c r="H7" s="7">
        <f>IF(OR(D7="",G7=""),"",D7*G7)</f>
      </c>
      <c r="I7" s="8">
        <f>IF(OR(F7="",H7=""),"",F7/H7)</f>
      </c>
      <c r="J7" s="9">
        <f>IF(I7="","",IF(I7&gt;=1,"基準値以上","基準値を下回る（理由を残す）"))</f>
      </c>
    </row>
    <row r="8" ht="20" customHeight="1" spans="1:10" x14ac:dyDescent="0.25">
      <c r="A8" s="6">
        <v>4</v>
      </c>
      <c r="B8" s="3"/>
      <c r="C8" s="3"/>
      <c r="D8" s="6"/>
      <c r="E8" s="7"/>
      <c r="F8" s="7">
        <f>IF(OR(D8="",E8=""),"",D8*E8)</f>
      </c>
      <c r="G8" s="7"/>
      <c r="H8" s="7">
        <f>IF(OR(D8="",G8=""),"",D8*G8)</f>
      </c>
      <c r="I8" s="8">
        <f>IF(OR(F8="",H8=""),"",F8/H8)</f>
      </c>
      <c r="J8" s="9">
        <f>IF(I8="","",IF(I8&gt;=1,"基準値以上","基準値を下回る（理由を残す）"))</f>
      </c>
    </row>
    <row r="9" ht="20" customHeight="1" spans="1:10" x14ac:dyDescent="0.25">
      <c r="A9" s="6">
        <v>5</v>
      </c>
      <c r="B9" s="3"/>
      <c r="C9" s="3"/>
      <c r="D9" s="6"/>
      <c r="E9" s="7"/>
      <c r="F9" s="7">
        <f>IF(OR(D9="",E9=""),"",D9*E9)</f>
      </c>
      <c r="G9" s="7"/>
      <c r="H9" s="7">
        <f>IF(OR(D9="",G9=""),"",D9*G9)</f>
      </c>
      <c r="I9" s="8">
        <f>IF(OR(F9="",H9=""),"",F9/H9)</f>
      </c>
      <c r="J9" s="9">
        <f>IF(I9="","",IF(I9&gt;=1,"基準値以上","基準値を下回る（理由を残す）"))</f>
      </c>
    </row>
    <row r="10" ht="20" customHeight="1" spans="1:10" x14ac:dyDescent="0.25">
      <c r="A10" s="6">
        <v>6</v>
      </c>
      <c r="B10" s="3"/>
      <c r="C10" s="3"/>
      <c r="D10" s="6"/>
      <c r="E10" s="7"/>
      <c r="F10" s="7">
        <f>IF(OR(D10="",E10=""),"",D10*E10)</f>
      </c>
      <c r="G10" s="7"/>
      <c r="H10" s="7">
        <f>IF(OR(D10="",G10=""),"",D10*G10)</f>
      </c>
      <c r="I10" s="8">
        <f>IF(OR(F10="",H10=""),"",F10/H10)</f>
      </c>
      <c r="J10" s="9">
        <f>IF(I10="","",IF(I10&gt;=1,"基準値以上","基準値を下回る（理由を残す）"))</f>
      </c>
    </row>
    <row r="11" ht="20" customHeight="1" spans="1:10" x14ac:dyDescent="0.25">
      <c r="A11" s="6">
        <v>7</v>
      </c>
      <c r="B11" s="3"/>
      <c r="C11" s="3"/>
      <c r="D11" s="6"/>
      <c r="E11" s="7"/>
      <c r="F11" s="7">
        <f>IF(OR(D11="",E11=""),"",D11*E11)</f>
      </c>
      <c r="G11" s="7"/>
      <c r="H11" s="7">
        <f>IF(OR(D11="",G11=""),"",D11*G11)</f>
      </c>
      <c r="I11" s="8">
        <f>IF(OR(F11="",H11=""),"",F11/H11)</f>
      </c>
      <c r="J11" s="9">
        <f>IF(I11="","",IF(I11&gt;=1,"基準値以上","基準値を下回る（理由を残す）"))</f>
      </c>
    </row>
    <row r="12" ht="20" customHeight="1" spans="1:10" x14ac:dyDescent="0.25">
      <c r="A12" s="6">
        <v>8</v>
      </c>
      <c r="B12" s="3"/>
      <c r="C12" s="3"/>
      <c r="D12" s="6"/>
      <c r="E12" s="7"/>
      <c r="F12" s="7">
        <f>IF(OR(D12="",E12=""),"",D12*E12)</f>
      </c>
      <c r="G12" s="7"/>
      <c r="H12" s="7">
        <f>IF(OR(D12="",G12=""),"",D12*G12)</f>
      </c>
      <c r="I12" s="8">
        <f>IF(OR(F12="",H12=""),"",F12/H12)</f>
      </c>
      <c r="J12" s="9">
        <f>IF(I12="","",IF(I12&gt;=1,"基準値以上","基準値を下回る（理由を残す）"))</f>
      </c>
    </row>
    <row r="13" ht="20" customHeight="1" spans="1:10" x14ac:dyDescent="0.25">
      <c r="A13" s="2" t="s">
        <v>14</v>
      </c>
      <c r="B13" s="2"/>
      <c r="C13" s="2"/>
      <c r="D13" s="2"/>
      <c r="E13" s="2"/>
      <c r="F13" s="7">
        <f>SUM(F5:F12)</f>
        <v>0</v>
      </c>
      <c r="G13" s="9"/>
      <c r="H13" s="7">
        <f>SUM(H5:H12)</f>
        <v>0</v>
      </c>
      <c r="I13" s="8">
        <f>IF(H13=0,"",F13/H13)</f>
      </c>
      <c r="J13" s="9">
        <f>IF(I13="","",IF(I13&gt;=1,"基準値以上","基準値を下回る（理由を残す）"))</f>
      </c>
    </row>
    <row r="14" ht="44" customHeight="1" spans="1:10" x14ac:dyDescent="0.25">
      <c r="A14" s="4" t="s">
        <v>15</v>
      </c>
      <c r="B14" s="4"/>
      <c r="C14" s="4"/>
      <c r="D14" s="4"/>
      <c r="E14" s="4"/>
      <c r="F14" s="4"/>
      <c r="G14" s="4"/>
      <c r="H14" s="4"/>
      <c r="I14" s="4"/>
      <c r="J14" s="4"/>
    </row>
    <row r="15" ht="20" customHeight="1" x14ac:dyDescent="0.25"/>
    <row r="16" ht="20" customHeight="1" spans="1:10" x14ac:dyDescent="0.25">
      <c r="A16" s="10" t="s">
        <v>16</v>
      </c>
      <c r="B16" s="10"/>
      <c r="C16" s="10"/>
      <c r="D16" s="10"/>
      <c r="E16" s="10"/>
      <c r="F16" s="10"/>
      <c r="G16" s="10"/>
      <c r="H16" s="10"/>
      <c r="I16" s="10"/>
      <c r="J16" s="10"/>
    </row>
    <row r="17" ht="20" customHeight="1" spans="1:10" x14ac:dyDescent="0.25">
      <c r="A17" s="2" t="s">
        <v>17</v>
      </c>
      <c r="B17" s="2"/>
      <c r="C17" s="2"/>
      <c r="D17" s="2"/>
      <c r="E17" s="7"/>
      <c r="F17" s="4" t="s">
        <v>18</v>
      </c>
      <c r="G17" s="4"/>
      <c r="H17" s="4"/>
      <c r="I17" s="4"/>
      <c r="J17" s="4"/>
    </row>
    <row r="18" ht="20" customHeight="1" spans="1:5" x14ac:dyDescent="0.25">
      <c r="A18" s="2" t="s">
        <v>19</v>
      </c>
      <c r="B18" s="2"/>
      <c r="C18" s="2"/>
      <c r="D18" s="2"/>
      <c r="E18" s="6"/>
    </row>
    <row r="19" ht="20" customHeight="1" spans="1:5" x14ac:dyDescent="0.25">
      <c r="A19" s="2" t="s">
        <v>20</v>
      </c>
      <c r="B19" s="2"/>
      <c r="C19" s="2"/>
      <c r="D19" s="2"/>
      <c r="E19" s="7">
        <f>IF(OR(E17="",E18=""),"",E17*E18)</f>
      </c>
    </row>
    <row r="20" ht="20" customHeight="1" spans="1:5" x14ac:dyDescent="0.25">
      <c r="A20" s="2" t="s">
        <v>21</v>
      </c>
      <c r="B20" s="2"/>
      <c r="C20" s="2"/>
      <c r="D20" s="2"/>
      <c r="E20" s="7"/>
    </row>
    <row r="21" ht="20" customHeight="1" spans="1:10" x14ac:dyDescent="0.25">
      <c r="A21" s="2" t="s">
        <v>13</v>
      </c>
      <c r="B21" s="2"/>
      <c r="C21" s="2"/>
      <c r="D21" s="2"/>
      <c r="E21" s="9">
        <f>IF(OR(E19="",E20=""),"",IF(E20&lt;E19,"最低賃金を下回る（著しく低い水準）","最低賃金を上回る"))</f>
      </c>
      <c r="F21" s="9"/>
      <c r="G21" s="9"/>
      <c r="H21" s="9"/>
      <c r="I21" s="9"/>
      <c r="J21" s="9"/>
    </row>
    <row r="22" ht="20" customHeight="1" spans="1:10" x14ac:dyDescent="0.25">
      <c r="A22" s="4" t="s">
        <v>22</v>
      </c>
      <c r="B22" s="4"/>
      <c r="C22" s="4"/>
      <c r="D22" s="4"/>
      <c r="E22" s="4"/>
      <c r="F22" s="4"/>
      <c r="G22" s="4"/>
      <c r="H22" s="4"/>
      <c r="I22" s="4"/>
      <c r="J22" s="4"/>
    </row>
  </sheetData>
  <mergeCells count="16">
    <mergeCell ref="A1:J1"/>
    <mergeCell ref="A2:B2"/>
    <mergeCell ref="C2:F2"/>
    <mergeCell ref="H2:I2"/>
    <mergeCell ref="A3:J3"/>
    <mergeCell ref="A13:E13"/>
    <mergeCell ref="A14:J14"/>
    <mergeCell ref="A16:J16"/>
    <mergeCell ref="A17:D17"/>
    <mergeCell ref="F17:J17"/>
    <mergeCell ref="A18:D18"/>
    <mergeCell ref="A19:D19"/>
    <mergeCell ref="A20:D20"/>
    <mergeCell ref="A21:D21"/>
    <mergeCell ref="E21:J21"/>
    <mergeCell ref="A22:J22"/>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
  <sheetViews>
    <sheetView workbookViewId="0" showGridLines="0"/>
  </sheetViews>
  <sheetFormatPr defaultRowHeight="15" outlineLevelRow="0" outlineLevelCol="0" x14ac:dyDescent="55"/>
  <cols>
    <col min="1" max="1" width="5" customWidth="1"/>
    <col min="2" max="2" width="20" customWidth="1"/>
    <col min="3" max="3" width="7" customWidth="1"/>
    <col min="5" max="5" width="13" customWidth="1"/>
    <col min="6" max="6" width="14" customWidth="1"/>
    <col min="7" max="7" width="13" customWidth="1"/>
    <col min="8" max="8" width="14" customWidth="1"/>
    <col min="10" max="10" width="18" customWidth="1"/>
  </cols>
  <sheetData>
    <row r="1" ht="28" customHeight="1" spans="1:10" x14ac:dyDescent="0.25">
      <c r="A1" s="1" t="s">
        <v>0</v>
      </c>
      <c r="B1" s="1"/>
      <c r="C1" s="1"/>
      <c r="D1" s="1"/>
      <c r="E1" s="1"/>
      <c r="F1" s="1"/>
      <c r="G1" s="1"/>
      <c r="H1" s="1"/>
      <c r="I1" s="1"/>
      <c r="J1" s="1"/>
    </row>
    <row r="2" ht="20" customHeight="1" spans="1:9" x14ac:dyDescent="0.25">
      <c r="A2" s="2" t="s">
        <v>1</v>
      </c>
      <c r="B2" s="2"/>
      <c r="C2" s="3" t="s">
        <v>23</v>
      </c>
      <c r="D2" s="3"/>
      <c r="E2" s="3"/>
      <c r="F2" s="3"/>
      <c r="G2" s="2" t="s">
        <v>2</v>
      </c>
      <c r="H2" s="3" t="s">
        <v>24</v>
      </c>
      <c r="I2" s="3"/>
    </row>
    <row r="3" ht="32" customHeight="1" spans="1:10" x14ac:dyDescent="0.25">
      <c r="A3" s="4" t="s">
        <v>3</v>
      </c>
      <c r="B3" s="4"/>
      <c r="C3" s="4"/>
      <c r="D3" s="4"/>
      <c r="E3" s="4"/>
      <c r="F3" s="4"/>
      <c r="G3" s="4"/>
      <c r="H3" s="4"/>
      <c r="I3" s="4"/>
      <c r="J3" s="4"/>
    </row>
    <row r="4" ht="20" customHeight="1" spans="1:10" x14ac:dyDescent="0.25">
      <c r="A4" s="5" t="s">
        <v>4</v>
      </c>
      <c r="B4" s="5" t="s">
        <v>5</v>
      </c>
      <c r="C4" s="5" t="s">
        <v>6</v>
      </c>
      <c r="D4" s="5" t="s">
        <v>7</v>
      </c>
      <c r="E4" s="5" t="s">
        <v>8</v>
      </c>
      <c r="F4" s="5" t="s">
        <v>9</v>
      </c>
      <c r="G4" s="5" t="s">
        <v>10</v>
      </c>
      <c r="H4" s="5" t="s">
        <v>11</v>
      </c>
      <c r="I4" s="5" t="s">
        <v>12</v>
      </c>
      <c r="J4" s="5" t="s">
        <v>13</v>
      </c>
    </row>
    <row r="5" ht="20" customHeight="1" spans="1:10" x14ac:dyDescent="0.25">
      <c r="A5" s="6">
        <v>1</v>
      </c>
      <c r="B5" s="3" t="s">
        <v>25</v>
      </c>
      <c r="C5" s="3" t="s">
        <v>26</v>
      </c>
      <c r="D5" s="6">
        <v>420</v>
      </c>
      <c r="E5" s="7">
        <v>1150</v>
      </c>
      <c r="F5" s="7">
        <f>IF(OR(D5="",E5=""),"",D5*E5)</f>
        <v>483000</v>
      </c>
      <c r="G5" s="7">
        <v>1200</v>
      </c>
      <c r="H5" s="7">
        <f>IF(OR(D5="",G5=""),"",D5*G5)</f>
        <v>504000</v>
      </c>
      <c r="I5" s="8">
        <f>IF(OR(F5="",H5=""),"",F5/H5)</f>
        <v>0.9583333333333334</v>
      </c>
      <c r="J5" s="9" t="str">
        <f>IF(I5="","",IF(I5&gt;=1,"基準値以上","基準値を下回る（理由を残す）"))</f>
        <v>基準値を下回る（理由を残す）</v>
      </c>
    </row>
    <row r="6" ht="20" customHeight="1" spans="1:10" x14ac:dyDescent="0.25">
      <c r="A6" s="6">
        <v>2</v>
      </c>
      <c r="B6" s="3" t="s">
        <v>27</v>
      </c>
      <c r="C6" s="3" t="s">
        <v>26</v>
      </c>
      <c r="D6" s="6">
        <v>820</v>
      </c>
      <c r="E6" s="7">
        <v>680</v>
      </c>
      <c r="F6" s="7">
        <f>IF(OR(D6="",E6=""),"",D6*E6)</f>
        <v>557600</v>
      </c>
      <c r="G6" s="7">
        <v>760</v>
      </c>
      <c r="H6" s="7">
        <f>IF(OR(D6="",G6=""),"",D6*G6)</f>
        <v>623200</v>
      </c>
      <c r="I6" s="8">
        <f>IF(OR(F6="",H6=""),"",F6/H6)</f>
        <v>0.8947368421052632</v>
      </c>
      <c r="J6" s="9" t="str">
        <f>IF(I6="","",IF(I6&gt;=1,"基準値以上","基準値を下回る（理由を残す）"))</f>
        <v>基準値を下回る（理由を残す）</v>
      </c>
    </row>
    <row r="7" ht="20" customHeight="1" spans="1:10" x14ac:dyDescent="0.25">
      <c r="A7" s="6">
        <v>3</v>
      </c>
      <c r="B7" s="3" t="s">
        <v>28</v>
      </c>
      <c r="C7" s="3" t="s">
        <v>26</v>
      </c>
      <c r="D7" s="6">
        <v>950</v>
      </c>
      <c r="E7" s="7">
        <v>520</v>
      </c>
      <c r="F7" s="7">
        <f>IF(OR(D7="",E7=""),"",D7*E7)</f>
        <v>494000</v>
      </c>
      <c r="G7" s="7">
        <v>500</v>
      </c>
      <c r="H7" s="7">
        <f>IF(OR(D7="",G7=""),"",D7*G7)</f>
        <v>475000</v>
      </c>
      <c r="I7" s="8">
        <f>IF(OR(F7="",H7=""),"",F7/H7)</f>
        <v>1.04</v>
      </c>
      <c r="J7" s="9" t="str">
        <f>IF(I7="","",IF(I7&gt;=1,"基準値以上","基準値を下回る（理由を残す）"))</f>
        <v>基準値以上</v>
      </c>
    </row>
    <row r="8" ht="20" customHeight="1" spans="1:10" x14ac:dyDescent="0.25">
      <c r="A8" s="6">
        <v>4</v>
      </c>
      <c r="B8" s="3"/>
      <c r="C8" s="3"/>
      <c r="D8" s="6"/>
      <c r="E8" s="7"/>
      <c r="F8" s="7">
        <f>IF(OR(D8="",E8=""),"",D8*E8)</f>
      </c>
      <c r="G8" s="7"/>
      <c r="H8" s="7">
        <f>IF(OR(D8="",G8=""),"",D8*G8)</f>
      </c>
      <c r="I8" s="8">
        <f>IF(OR(F8="",H8=""),"",F8/H8)</f>
      </c>
      <c r="J8" s="9">
        <f>IF(I8="","",IF(I8&gt;=1,"基準値以上","基準値を下回る（理由を残す）"))</f>
      </c>
    </row>
    <row r="9" ht="20" customHeight="1" spans="1:10" x14ac:dyDescent="0.25">
      <c r="A9" s="6">
        <v>5</v>
      </c>
      <c r="B9" s="3"/>
      <c r="C9" s="3"/>
      <c r="D9" s="6"/>
      <c r="E9" s="7"/>
      <c r="F9" s="7">
        <f>IF(OR(D9="",E9=""),"",D9*E9)</f>
      </c>
      <c r="G9" s="7"/>
      <c r="H9" s="7">
        <f>IF(OR(D9="",G9=""),"",D9*G9)</f>
      </c>
      <c r="I9" s="8">
        <f>IF(OR(F9="",H9=""),"",F9/H9)</f>
      </c>
      <c r="J9" s="9">
        <f>IF(I9="","",IF(I9&gt;=1,"基準値以上","基準値を下回る（理由を残す）"))</f>
      </c>
    </row>
    <row r="10" ht="20" customHeight="1" spans="1:10" x14ac:dyDescent="0.25">
      <c r="A10" s="6">
        <v>6</v>
      </c>
      <c r="B10" s="3"/>
      <c r="C10" s="3"/>
      <c r="D10" s="6"/>
      <c r="E10" s="7"/>
      <c r="F10" s="7">
        <f>IF(OR(D10="",E10=""),"",D10*E10)</f>
      </c>
      <c r="G10" s="7"/>
      <c r="H10" s="7">
        <f>IF(OR(D10="",G10=""),"",D10*G10)</f>
      </c>
      <c r="I10" s="8">
        <f>IF(OR(F10="",H10=""),"",F10/H10)</f>
      </c>
      <c r="J10" s="9">
        <f>IF(I10="","",IF(I10&gt;=1,"基準値以上","基準値を下回る（理由を残す）"))</f>
      </c>
    </row>
    <row r="11" ht="20" customHeight="1" spans="1:10" x14ac:dyDescent="0.25">
      <c r="A11" s="6">
        <v>7</v>
      </c>
      <c r="B11" s="3"/>
      <c r="C11" s="3"/>
      <c r="D11" s="6"/>
      <c r="E11" s="7"/>
      <c r="F11" s="7">
        <f>IF(OR(D11="",E11=""),"",D11*E11)</f>
      </c>
      <c r="G11" s="7"/>
      <c r="H11" s="7">
        <f>IF(OR(D11="",G11=""),"",D11*G11)</f>
      </c>
      <c r="I11" s="8">
        <f>IF(OR(F11="",H11=""),"",F11/H11)</f>
      </c>
      <c r="J11" s="9">
        <f>IF(I11="","",IF(I11&gt;=1,"基準値以上","基準値を下回る（理由を残す）"))</f>
      </c>
    </row>
    <row r="12" ht="20" customHeight="1" spans="1:10" x14ac:dyDescent="0.25">
      <c r="A12" s="6">
        <v>8</v>
      </c>
      <c r="B12" s="3"/>
      <c r="C12" s="3"/>
      <c r="D12" s="6"/>
      <c r="E12" s="7"/>
      <c r="F12" s="7">
        <f>IF(OR(D12="",E12=""),"",D12*E12)</f>
      </c>
      <c r="G12" s="7"/>
      <c r="H12" s="7">
        <f>IF(OR(D12="",G12=""),"",D12*G12)</f>
      </c>
      <c r="I12" s="8">
        <f>IF(OR(F12="",H12=""),"",F12/H12)</f>
      </c>
      <c r="J12" s="9">
        <f>IF(I12="","",IF(I12&gt;=1,"基準値以上","基準値を下回る（理由を残す）"))</f>
      </c>
    </row>
    <row r="13" ht="20" customHeight="1" spans="1:10" x14ac:dyDescent="0.25">
      <c r="A13" s="2" t="s">
        <v>14</v>
      </c>
      <c r="B13" s="2"/>
      <c r="C13" s="2"/>
      <c r="D13" s="2"/>
      <c r="E13" s="2"/>
      <c r="F13" s="7">
        <f>SUM(F5:F12)</f>
        <v>1534600</v>
      </c>
      <c r="G13" s="9"/>
      <c r="H13" s="7">
        <f>SUM(H5:H12)</f>
        <v>1602200</v>
      </c>
      <c r="I13" s="8">
        <f>IF(H13=0,"",F13/H13)</f>
        <v>0.9578080139807764</v>
      </c>
      <c r="J13" s="9" t="str">
        <f>IF(I13="","",IF(I13&gt;=1,"基準値以上","基準値を下回る（理由を残す）"))</f>
        <v>基準値を下回る（理由を残す）</v>
      </c>
    </row>
    <row r="14" ht="44" customHeight="1" spans="1:10" x14ac:dyDescent="0.25">
      <c r="A14" s="4" t="s">
        <v>15</v>
      </c>
      <c r="B14" s="4"/>
      <c r="C14" s="4"/>
      <c r="D14" s="4"/>
      <c r="E14" s="4"/>
      <c r="F14" s="4"/>
      <c r="G14" s="4"/>
      <c r="H14" s="4"/>
      <c r="I14" s="4"/>
      <c r="J14" s="4"/>
    </row>
    <row r="15" ht="20" customHeight="1" x14ac:dyDescent="0.25"/>
    <row r="16" ht="20" customHeight="1" spans="1:10" x14ac:dyDescent="0.25">
      <c r="A16" s="10" t="s">
        <v>16</v>
      </c>
      <c r="B16" s="10"/>
      <c r="C16" s="10"/>
      <c r="D16" s="10"/>
      <c r="E16" s="10"/>
      <c r="F16" s="10"/>
      <c r="G16" s="10"/>
      <c r="H16" s="10"/>
      <c r="I16" s="10"/>
      <c r="J16" s="10"/>
    </row>
    <row r="17" ht="20" customHeight="1" spans="1:10" x14ac:dyDescent="0.25">
      <c r="A17" s="2" t="s">
        <v>17</v>
      </c>
      <c r="B17" s="2"/>
      <c r="C17" s="2"/>
      <c r="D17" s="2"/>
      <c r="E17" s="7">
        <v>1100</v>
      </c>
      <c r="F17" s="4" t="s">
        <v>18</v>
      </c>
      <c r="G17" s="4"/>
      <c r="H17" s="4"/>
      <c r="I17" s="4"/>
      <c r="J17" s="4"/>
    </row>
    <row r="18" ht="20" customHeight="1" spans="1:5" x14ac:dyDescent="0.25">
      <c r="A18" s="2" t="s">
        <v>19</v>
      </c>
      <c r="B18" s="2"/>
      <c r="C18" s="2"/>
      <c r="D18" s="2"/>
      <c r="E18" s="6">
        <v>8</v>
      </c>
    </row>
    <row r="19" ht="20" customHeight="1" spans="1:5" x14ac:dyDescent="0.25">
      <c r="A19" s="2" t="s">
        <v>20</v>
      </c>
      <c r="B19" s="2"/>
      <c r="C19" s="2"/>
      <c r="D19" s="2"/>
      <c r="E19" s="7">
        <f>IF(OR(E17="",E18=""),"",E17*E18)</f>
        <v>8800</v>
      </c>
    </row>
    <row r="20" ht="20" customHeight="1" spans="1:5" x14ac:dyDescent="0.25">
      <c r="A20" s="2" t="s">
        <v>21</v>
      </c>
      <c r="B20" s="2"/>
      <c r="C20" s="2"/>
      <c r="D20" s="2"/>
      <c r="E20" s="7">
        <v>23000</v>
      </c>
    </row>
    <row r="21" ht="20" customHeight="1" spans="1:10" x14ac:dyDescent="0.25">
      <c r="A21" s="2" t="s">
        <v>13</v>
      </c>
      <c r="B21" s="2"/>
      <c r="C21" s="2"/>
      <c r="D21" s="2"/>
      <c r="E21" s="9" t="str">
        <f>IF(OR(E19="",E20=""),"",IF(E20&lt;E19,"最低賃金を下回る（著しく低い水準）","最低賃金を上回る"))</f>
        <v>最低賃金を上回る</v>
      </c>
      <c r="F21" s="9"/>
      <c r="G21" s="9"/>
      <c r="H21" s="9"/>
      <c r="I21" s="9"/>
      <c r="J21" s="9"/>
    </row>
    <row r="22" ht="20" customHeight="1" spans="1:10" x14ac:dyDescent="0.25">
      <c r="A22" s="4" t="s">
        <v>22</v>
      </c>
      <c r="B22" s="4"/>
      <c r="C22" s="4"/>
      <c r="D22" s="4"/>
      <c r="E22" s="4"/>
      <c r="F22" s="4"/>
      <c r="G22" s="4"/>
      <c r="H22" s="4"/>
      <c r="I22" s="4"/>
      <c r="J22" s="4"/>
    </row>
  </sheetData>
  <mergeCells count="16">
    <mergeCell ref="A1:J1"/>
    <mergeCell ref="A2:B2"/>
    <mergeCell ref="C2:F2"/>
    <mergeCell ref="H2:I2"/>
    <mergeCell ref="A3:J3"/>
    <mergeCell ref="A13:E13"/>
    <mergeCell ref="A14:J14"/>
    <mergeCell ref="A16:J16"/>
    <mergeCell ref="A17:D17"/>
    <mergeCell ref="F17:J17"/>
    <mergeCell ref="A18:D18"/>
    <mergeCell ref="A19:D19"/>
    <mergeCell ref="A20:D20"/>
    <mergeCell ref="A21:D21"/>
    <mergeCell ref="E21:J21"/>
    <mergeCell ref="A22:J22"/>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29</v>
      </c>
      <c r="B1" s="1"/>
    </row>
    <row r="2" ht="20" customHeight="1" spans="1:2" x14ac:dyDescent="0.25">
      <c r="A2" s="2" t="s">
        <v>30</v>
      </c>
      <c r="B2" s="9" t="s">
        <v>31</v>
      </c>
    </row>
    <row r="3" ht="20" customHeight="1" spans="1:2" x14ac:dyDescent="0.25">
      <c r="A3" s="2" t="s">
        <v>32</v>
      </c>
      <c r="B3" s="9" t="s">
        <v>33</v>
      </c>
    </row>
    <row r="4" ht="20" customHeight="1" spans="1:2" x14ac:dyDescent="0.25">
      <c r="A4" s="2" t="s">
        <v>34</v>
      </c>
      <c r="B4" s="9" t="s">
        <v>35</v>
      </c>
    </row>
    <row r="5" ht="20" customHeight="1" spans="1:2" x14ac:dyDescent="0.25">
      <c r="A5" s="2" t="s">
        <v>36</v>
      </c>
      <c r="B5" s="9" t="s">
        <v>37</v>
      </c>
    </row>
    <row r="6" ht="20" customHeight="1" spans="1:2" x14ac:dyDescent="0.25">
      <c r="A6" s="2" t="s">
        <v>38</v>
      </c>
      <c r="B6" s="9" t="s">
        <v>39</v>
      </c>
    </row>
    <row r="7" ht="20" customHeight="1" spans="1:2" x14ac:dyDescent="0.25">
      <c r="A7" s="2" t="s">
        <v>40</v>
      </c>
      <c r="B7" s="9" t="s">
        <v>41</v>
      </c>
    </row>
    <row r="8" ht="20" customHeight="1" spans="1:2" x14ac:dyDescent="0.25">
      <c r="A8" s="2" t="s">
        <v>42</v>
      </c>
      <c r="B8" s="9" t="s">
        <v>43</v>
      </c>
    </row>
    <row r="9" ht="20" customHeight="1" spans="1:2" x14ac:dyDescent="0.25">
      <c r="A9" s="2" t="s">
        <v>44</v>
      </c>
      <c r="B9" s="9" t="s">
        <v>45</v>
      </c>
    </row>
    <row r="10" ht="20" customHeight="1" spans="1:2" x14ac:dyDescent="0.25">
      <c r="A10" s="2" t="s">
        <v>46</v>
      </c>
      <c r="B10" s="9" t="s">
        <v>47</v>
      </c>
    </row>
    <row r="11" ht="20" customHeight="1" spans="1:2" x14ac:dyDescent="0.25">
      <c r="A11" s="2" t="s">
        <v>48</v>
      </c>
      <c r="B11" s="9" t="s">
        <v>49</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建設業法フクロウ（FUKULO／合同会社商陣）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